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315" windowHeight="13065" tabRatio="563" activeTab="0"/>
  </bookViews>
  <sheets>
    <sheet name="Empl. &amp; Hrs (BLS)" sheetId="1" r:id="rId1"/>
    <sheet name="Pop. (BLS &amp; BEA via FRED)" sheetId="2" r:id="rId2"/>
    <sheet name="Combined" sheetId="3" r:id="rId3"/>
    <sheet name="Recession timing" sheetId="4" r:id="rId4"/>
    <sheet name="Weekly hours per capita" sheetId="5" r:id="rId5"/>
    <sheet name="YoY percentage change" sheetId="6" r:id="rId6"/>
    <sheet name="NBER-peak comparison" sheetId="7" r:id="rId7"/>
    <sheet name="Actual-peak comparison" sheetId="8" r:id="rId8"/>
    <sheet name="Recession compar (off. peak)" sheetId="9" r:id="rId9"/>
    <sheet name="Recession compar (act. peak)" sheetId="10" r:id="rId10"/>
  </sheets>
  <definedNames/>
  <calcPr fullCalcOnLoad="1"/>
</workbook>
</file>

<file path=xl/sharedStrings.xml><?xml version="1.0" encoding="utf-8"?>
<sst xmlns="http://schemas.openxmlformats.org/spreadsheetml/2006/main" count="1328" uniqueCount="100">
  <si>
    <t>Series ID : CES0500000006</t>
  </si>
  <si>
    <t>Seasonally Adjusted</t>
  </si>
  <si>
    <t>Super Sector : Total private</t>
  </si>
  <si>
    <t>Industry : Total private</t>
  </si>
  <si>
    <t>NAICS Code : N/A</t>
  </si>
  <si>
    <t>Data Type : PRODUCTION WORKERS, THOUSANDS</t>
  </si>
  <si>
    <t>Year</t>
  </si>
  <si>
    <t>Period</t>
  </si>
  <si>
    <t>Value</t>
  </si>
  <si>
    <t>M01</t>
  </si>
  <si>
    <t>M02</t>
  </si>
  <si>
    <t>M03</t>
  </si>
  <si>
    <t>M04</t>
  </si>
  <si>
    <t>M05</t>
  </si>
  <si>
    <t>M06</t>
  </si>
  <si>
    <t>M07</t>
  </si>
  <si>
    <t>M08</t>
  </si>
  <si>
    <t>M09</t>
  </si>
  <si>
    <t>M10</t>
  </si>
  <si>
    <t>M11</t>
  </si>
  <si>
    <t>M12</t>
  </si>
  <si>
    <t>M13</t>
  </si>
  <si>
    <t>Series ID : CES0500000007</t>
  </si>
  <si>
    <t>Data Type : AVERAGE WEEKLY HOURS OF PRODUCTION WORKERS</t>
  </si>
  <si>
    <t>(p)</t>
  </si>
  <si>
    <t>Date</t>
  </si>
  <si>
    <t>Total Hours (thousands)</t>
  </si>
  <si>
    <t>All figures taken from:  http://www.bls.gov/data/#employment</t>
  </si>
  <si>
    <t>Title:</t>
  </si>
  <si>
    <t>Population: Mid-Month</t>
  </si>
  <si>
    <t>Series ID:</t>
  </si>
  <si>
    <t>POPTHM</t>
  </si>
  <si>
    <t>Source:</t>
  </si>
  <si>
    <t>U.S. Department of Commerce: Bureau of Economic Analysis</t>
  </si>
  <si>
    <t>Release:</t>
  </si>
  <si>
    <t>Personal Income and Outlays</t>
  </si>
  <si>
    <t>Seasonal Adjustment:</t>
  </si>
  <si>
    <t>Not Applicable</t>
  </si>
  <si>
    <t>Frequency:</t>
  </si>
  <si>
    <t>Monthly</t>
  </si>
  <si>
    <t>Units:</t>
  </si>
  <si>
    <t>Thousands</t>
  </si>
  <si>
    <t>Date Range:</t>
  </si>
  <si>
    <t>1959-01-01 to 2008-12-01</t>
  </si>
  <si>
    <t>Last Updated:</t>
  </si>
  <si>
    <t>2009-02-02 2:01 PM CST</t>
  </si>
  <si>
    <t>Notes:</t>
  </si>
  <si>
    <t>U.S. Department of the Commerce, Bureau of Economic Analysis -</t>
  </si>
  <si>
    <t>http://www.bea.gov</t>
  </si>
  <si>
    <t>DATE</t>
  </si>
  <si>
    <t>VALUE</t>
  </si>
  <si>
    <t>http://research.stlouisfed.org/fred2/series/POPTHM</t>
  </si>
  <si>
    <t>Note:  I have estimated the figure for January 2009 by using a simple average of the previous 12 months' month-over-month growth rates</t>
  </si>
  <si>
    <t/>
  </si>
  <si>
    <t>Population (thousands)</t>
  </si>
  <si>
    <t>Total Weekly Hours (thousands)</t>
  </si>
  <si>
    <t>Month</t>
  </si>
  <si>
    <t>Av. Weekly Hours</t>
  </si>
  <si>
    <t># Workers (thousands)</t>
  </si>
  <si>
    <t>YoY % change in Hours worked per week per capita</t>
  </si>
  <si>
    <t>YoY % change in # Workers</t>
  </si>
  <si>
    <t>http://wwwdev.nber.org/cycles/cyclesmain.html</t>
  </si>
  <si>
    <t>A zero represents the month the NBER determined the peak to be</t>
  </si>
  <si>
    <t>Each other number represents the number of months preceding or after the peak</t>
  </si>
  <si>
    <t>Number of months either side of official peak</t>
  </si>
  <si>
    <t>Number of months either side of an official peak</t>
  </si>
  <si>
    <t>% change relative to official peak</t>
  </si>
  <si>
    <t>Number of months after actual peak</t>
  </si>
  <si>
    <t>% change relative to actual peak</t>
  </si>
  <si>
    <t>Number of months following the actual peak</t>
  </si>
  <si>
    <t>Peak</t>
  </si>
  <si>
    <t>Trough</t>
  </si>
  <si>
    <t>Duration (months)</t>
  </si>
  <si>
    <t>Dec 69 - Nov 70 (11 mths)</t>
  </si>
  <si>
    <t>Nov 73 - Mar 75 (16 mths)</t>
  </si>
  <si>
    <t>Jan 80 - Jul 80 (6 mths)</t>
  </si>
  <si>
    <t>Jul 81 - Nov 82 (16 mths)</t>
  </si>
  <si>
    <t>Jul 90 - Mar 91 (8 mths)</t>
  </si>
  <si>
    <t>Mar 01 - Nov 01 (8 mths)</t>
  </si>
  <si>
    <t>Dec 07 - ? (13 mths so far)</t>
  </si>
  <si>
    <t>http://research.stlouisfed.org/fred2/series/CLF16OV</t>
  </si>
  <si>
    <t>Civilian Labor Force</t>
  </si>
  <si>
    <t>CLF16OV</t>
  </si>
  <si>
    <t>U.S. Department of Labor: Bureau of Labor Statistics</t>
  </si>
  <si>
    <t>The Employment Situation</t>
  </si>
  <si>
    <t>1959-01-01 to 2009-01-01</t>
  </si>
  <si>
    <t>2009-02-06 10:16 AM CST</t>
  </si>
  <si>
    <t>Persons 16 years of age and older.</t>
  </si>
  <si>
    <t>The Bureau of Labor Statistics (BLS) announced several revisions to</t>
  </si>
  <si>
    <t>the Household Survey on Friday Feb.7th 2003, with the release of the</t>
  </si>
  <si>
    <t>January 2003 Data. They introduced the Census 2000 population controls</t>
  </si>
  <si>
    <t>(which affect data back to 2000 and cause a break in the data in</t>
  </si>
  <si>
    <t>January 2000), a new seasonal adjustment procedure, and new seasonal</t>
  </si>
  <si>
    <t>factors back to January 1998. For further information contact the</t>
  </si>
  <si>
    <t>Current Employment Statistics (CES) homepage at www.bls.gov/ces or by</t>
  </si>
  <si>
    <t>calling 202-691-6555.</t>
  </si>
  <si>
    <t>Workforce (thousands)</t>
  </si>
  <si>
    <t>Weekly hours worked per capita</t>
  </si>
  <si>
    <t>Weekly hours worked per workforce member</t>
  </si>
  <si>
    <t>YoY % change in Hours worked per week per workforce member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</si>
</sst>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 numFmtId="169" formatCode="yyyy\-mm\-dd"/>
    <numFmt numFmtId="170" formatCode="mmm\-yyyy"/>
    <numFmt numFmtId="171" formatCode="[$-809]dd\ mmmm\ yyyy"/>
    <numFmt numFmtId="172" formatCode="0.0"/>
    <numFmt numFmtId="173" formatCode="ddd\-yyyy"/>
  </numFmts>
  <fonts count="15">
    <font>
      <sz val="10"/>
      <name val="Arial"/>
      <family val="0"/>
    </font>
    <font>
      <b/>
      <sz val="10"/>
      <name val="Arial"/>
      <family val="0"/>
    </font>
    <font>
      <sz val="8"/>
      <name val="Arial"/>
      <family val="0"/>
    </font>
    <font>
      <sz val="8.75"/>
      <name val="Arial"/>
      <family val="0"/>
    </font>
    <font>
      <u val="single"/>
      <sz val="10"/>
      <color indexed="12"/>
      <name val="Arial"/>
      <family val="0"/>
    </font>
    <font>
      <b/>
      <sz val="12"/>
      <name val="Arial"/>
      <family val="2"/>
    </font>
    <font>
      <sz val="17.25"/>
      <name val="Arial"/>
      <family val="0"/>
    </font>
    <font>
      <sz val="17"/>
      <name val="Arial"/>
      <family val="0"/>
    </font>
    <font>
      <b/>
      <sz val="18"/>
      <name val="Arial"/>
      <family val="2"/>
    </font>
    <font>
      <sz val="16.5"/>
      <name val="Arial"/>
      <family val="0"/>
    </font>
    <font>
      <sz val="16.25"/>
      <name val="Arial"/>
      <family val="0"/>
    </font>
    <font>
      <sz val="11"/>
      <name val="Courier New"/>
      <family val="3"/>
    </font>
    <font>
      <sz val="10"/>
      <color indexed="16"/>
      <name val="Arial"/>
      <family val="2"/>
    </font>
    <font>
      <sz val="11"/>
      <name val="Arial"/>
      <family val="0"/>
    </font>
    <font>
      <sz val="12"/>
      <name val="Arial"/>
      <family val="0"/>
    </font>
  </fonts>
  <fills count="3">
    <fill>
      <patternFill/>
    </fill>
    <fill>
      <patternFill patternType="gray125"/>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1" xfId="0" applyFont="1" applyBorder="1" applyAlignment="1">
      <alignment horizontal="center" vertical="center" wrapText="1"/>
    </xf>
    <xf numFmtId="0" fontId="0" fillId="0" borderId="1" xfId="0" applyBorder="1" applyAlignment="1">
      <alignment wrapText="1"/>
    </xf>
    <xf numFmtId="168" fontId="0" fillId="0" borderId="0" xfId="0" applyNumberFormat="1" applyAlignment="1">
      <alignment/>
    </xf>
    <xf numFmtId="2" fontId="0" fillId="0" borderId="0" xfId="0" applyNumberFormat="1" applyAlignment="1">
      <alignment/>
    </xf>
    <xf numFmtId="0" fontId="0" fillId="0" borderId="0" xfId="0" applyAlignment="1">
      <alignment horizontal="left"/>
    </xf>
    <xf numFmtId="0" fontId="0" fillId="0" borderId="0" xfId="0" applyAlignment="1">
      <alignment/>
    </xf>
    <xf numFmtId="170" fontId="0" fillId="0" borderId="0" xfId="0" applyNumberFormat="1" applyAlignment="1">
      <alignment/>
    </xf>
    <xf numFmtId="168" fontId="0" fillId="0" borderId="0" xfId="0" applyNumberFormat="1" applyAlignment="1">
      <alignment/>
    </xf>
    <xf numFmtId="0" fontId="2" fillId="2" borderId="2" xfId="0" applyFont="1" applyFill="1" applyBorder="1" applyAlignment="1">
      <alignment/>
    </xf>
    <xf numFmtId="0" fontId="2" fillId="0" borderId="0" xfId="0" applyFont="1" applyAlignment="1">
      <alignment/>
    </xf>
    <xf numFmtId="170" fontId="2" fillId="0" borderId="0" xfId="0" applyNumberFormat="1" applyFont="1" applyAlignment="1">
      <alignment/>
    </xf>
    <xf numFmtId="2" fontId="2" fillId="0" borderId="0" xfId="0" applyNumberFormat="1" applyFont="1" applyAlignment="1">
      <alignment/>
    </xf>
    <xf numFmtId="10" fontId="2" fillId="0" borderId="0" xfId="0" applyNumberFormat="1" applyFont="1" applyAlignment="1">
      <alignment/>
    </xf>
    <xf numFmtId="0" fontId="2" fillId="2" borderId="2" xfId="0" applyFont="1" applyFill="1" applyBorder="1" applyAlignment="1">
      <alignment horizontal="center" vertical="center" wrapText="1"/>
    </xf>
    <xf numFmtId="10"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0" fontId="4" fillId="0" borderId="0" xfId="19" applyAlignment="1">
      <alignment/>
    </xf>
    <xf numFmtId="170" fontId="2" fillId="0" borderId="3" xfId="0" applyNumberFormat="1" applyFont="1" applyBorder="1" applyAlignment="1">
      <alignment horizontal="left"/>
    </xf>
    <xf numFmtId="1" fontId="2" fillId="0" borderId="4" xfId="0" applyNumberFormat="1" applyFont="1" applyBorder="1" applyAlignment="1">
      <alignment horizontal="left"/>
    </xf>
    <xf numFmtId="170" fontId="2" fillId="0" borderId="5" xfId="0" applyNumberFormat="1" applyFont="1" applyBorder="1" applyAlignment="1">
      <alignment horizontal="left"/>
    </xf>
    <xf numFmtId="10" fontId="2" fillId="0" borderId="6" xfId="0" applyNumberFormat="1" applyFont="1" applyBorder="1" applyAlignment="1">
      <alignment/>
    </xf>
    <xf numFmtId="170" fontId="2" fillId="0" borderId="7" xfId="0" applyNumberFormat="1" applyFont="1" applyBorder="1" applyAlignment="1">
      <alignment horizontal="left"/>
    </xf>
    <xf numFmtId="0" fontId="2" fillId="0" borderId="8" xfId="0" applyFont="1" applyBorder="1" applyAlignment="1">
      <alignment/>
    </xf>
    <xf numFmtId="0" fontId="2" fillId="2" borderId="9" xfId="0" applyFont="1" applyFill="1" applyBorder="1" applyAlignment="1">
      <alignment/>
    </xf>
    <xf numFmtId="10" fontId="2" fillId="2" borderId="10" xfId="0" applyNumberFormat="1" applyFont="1" applyFill="1" applyBorder="1" applyAlignment="1">
      <alignment/>
    </xf>
    <xf numFmtId="169" fontId="0" fillId="0" borderId="0" xfId="0" applyNumberFormat="1"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
    </xf>
    <xf numFmtId="1" fontId="0" fillId="0" borderId="0" xfId="0" applyNumberFormat="1" applyAlignment="1">
      <alignment horizontal="center"/>
    </xf>
    <xf numFmtId="0" fontId="2" fillId="0" borderId="0" xfId="0" applyFont="1" applyAlignment="1">
      <alignment horizontal="center"/>
    </xf>
    <xf numFmtId="170" fontId="2" fillId="0" borderId="0" xfId="0" applyNumberFormat="1" applyFont="1" applyAlignment="1">
      <alignment horizontal="center"/>
    </xf>
    <xf numFmtId="1" fontId="2" fillId="0" borderId="0" xfId="0" applyNumberFormat="1" applyFont="1" applyAlignment="1">
      <alignment horizontal="center"/>
    </xf>
    <xf numFmtId="172" fontId="2"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10" fontId="2" fillId="0" borderId="0" xfId="0" applyNumberFormat="1" applyFont="1" applyAlignment="1">
      <alignment horizontal="center"/>
    </xf>
    <xf numFmtId="1" fontId="2" fillId="2" borderId="2" xfId="0" applyNumberFormat="1" applyFont="1" applyFill="1" applyBorder="1" applyAlignment="1">
      <alignment horizontal="center" vertical="center" wrapText="1"/>
    </xf>
    <xf numFmtId="172"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0" applyFont="1" applyAlignment="1">
      <alignment horizontal="center" vertical="center" wrapText="1"/>
    </xf>
    <xf numFmtId="0" fontId="2" fillId="2" borderId="2" xfId="0" applyFont="1" applyFill="1" applyBorder="1" applyAlignment="1">
      <alignment wrapText="1"/>
    </xf>
    <xf numFmtId="10" fontId="2" fillId="2" borderId="2" xfId="0" applyNumberFormat="1" applyFont="1" applyFill="1" applyBorder="1" applyAlignment="1">
      <alignment wrapText="1"/>
    </xf>
    <xf numFmtId="0" fontId="2" fillId="0" borderId="0" xfId="0" applyFont="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Weekly hours worked</a:t>
            </a:r>
          </a:p>
        </c:rich>
      </c:tx>
      <c:layout>
        <c:manualLayout>
          <c:xMode val="factor"/>
          <c:yMode val="factor"/>
          <c:x val="0"/>
          <c:y val="-0.017"/>
        </c:manualLayout>
      </c:layout>
      <c:spPr>
        <a:noFill/>
        <a:ln>
          <a:noFill/>
        </a:ln>
      </c:spPr>
    </c:title>
    <c:plotArea>
      <c:layout>
        <c:manualLayout>
          <c:xMode val="edge"/>
          <c:yMode val="edge"/>
          <c:x val="0.0345"/>
          <c:y val="0.11525"/>
          <c:w val="0.9165"/>
          <c:h val="0.82725"/>
        </c:manualLayout>
      </c:layout>
      <c:lineChart>
        <c:grouping val="standard"/>
        <c:varyColors val="0"/>
        <c:ser>
          <c:idx val="0"/>
          <c:order val="0"/>
          <c:tx>
            <c:v>Weekly hours worked per capita (LHS)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Combined!$G$2:$G$545</c:f>
              <c:numCache>
                <c:ptCount val="544"/>
                <c:pt idx="0">
                  <c:v>7.992717665375361</c:v>
                </c:pt>
                <c:pt idx="1">
                  <c:v>8.089611056123758</c:v>
                </c:pt>
                <c:pt idx="2">
                  <c:v>8.09111098322748</c:v>
                </c:pt>
                <c:pt idx="3">
                  <c:v>8.111111807929092</c:v>
                </c:pt>
                <c:pt idx="4">
                  <c:v>8.127164238320708</c:v>
                </c:pt>
                <c:pt idx="5">
                  <c:v>8.141146534013286</c:v>
                </c:pt>
                <c:pt idx="6">
                  <c:v>8.145534086766315</c:v>
                </c:pt>
                <c:pt idx="7">
                  <c:v>8.164433509835947</c:v>
                </c:pt>
                <c:pt idx="8">
                  <c:v>8.205029505880397</c:v>
                </c:pt>
                <c:pt idx="9">
                  <c:v>8.155274749791168</c:v>
                </c:pt>
                <c:pt idx="10">
                  <c:v>8.233831753419404</c:v>
                </c:pt>
                <c:pt idx="11">
                  <c:v>8.277384780278672</c:v>
                </c:pt>
                <c:pt idx="12">
                  <c:v>8.298834502452046</c:v>
                </c:pt>
                <c:pt idx="13">
                  <c:v>8.31801857681155</c:v>
                </c:pt>
                <c:pt idx="14">
                  <c:v>8.329619109102646</c:v>
                </c:pt>
                <c:pt idx="15">
                  <c:v>8.364275357457984</c:v>
                </c:pt>
                <c:pt idx="16">
                  <c:v>8.409320164133863</c:v>
                </c:pt>
                <c:pt idx="17">
                  <c:v>8.384684466644353</c:v>
                </c:pt>
                <c:pt idx="18">
                  <c:v>8.411089622253312</c:v>
                </c:pt>
                <c:pt idx="19">
                  <c:v>8.41364792314213</c:v>
                </c:pt>
                <c:pt idx="20">
                  <c:v>8.462808204065087</c:v>
                </c:pt>
                <c:pt idx="21">
                  <c:v>8.45991204330176</c:v>
                </c:pt>
                <c:pt idx="22">
                  <c:v>8.508310972737142</c:v>
                </c:pt>
                <c:pt idx="23">
                  <c:v>8.54525826784545</c:v>
                </c:pt>
                <c:pt idx="24">
                  <c:v>8.564206038422608</c:v>
                </c:pt>
                <c:pt idx="25">
                  <c:v>8.609840621168777</c:v>
                </c:pt>
                <c:pt idx="26">
                  <c:v>8.65221499119516</c:v>
                </c:pt>
                <c:pt idx="27">
                  <c:v>8.675720208680753</c:v>
                </c:pt>
                <c:pt idx="28">
                  <c:v>8.657816838619285</c:v>
                </c:pt>
                <c:pt idx="29">
                  <c:v>8.69878248653711</c:v>
                </c:pt>
                <c:pt idx="30">
                  <c:v>8.685939764366092</c:v>
                </c:pt>
                <c:pt idx="31">
                  <c:v>8.698431984070949</c:v>
                </c:pt>
                <c:pt idx="32">
                  <c:v>8.678206051873198</c:v>
                </c:pt>
                <c:pt idx="33">
                  <c:v>8.717037247279565</c:v>
                </c:pt>
                <c:pt idx="34">
                  <c:v>8.695051269716688</c:v>
                </c:pt>
                <c:pt idx="35">
                  <c:v>8.680781567790179</c:v>
                </c:pt>
                <c:pt idx="36">
                  <c:v>8.722410951702104</c:v>
                </c:pt>
                <c:pt idx="37">
                  <c:v>8.608841461874574</c:v>
                </c:pt>
                <c:pt idx="38">
                  <c:v>8.606610573283128</c:v>
                </c:pt>
                <c:pt idx="39">
                  <c:v>8.553883007963204</c:v>
                </c:pt>
                <c:pt idx="40">
                  <c:v>8.563913691975893</c:v>
                </c:pt>
                <c:pt idx="41">
                  <c:v>8.564551647057046</c:v>
                </c:pt>
                <c:pt idx="42">
                  <c:v>8.575785163873409</c:v>
                </c:pt>
                <c:pt idx="43">
                  <c:v>8.597936807830685</c:v>
                </c:pt>
                <c:pt idx="44">
                  <c:v>8.583422685380398</c:v>
                </c:pt>
                <c:pt idx="45">
                  <c:v>8.583076653042802</c:v>
                </c:pt>
                <c:pt idx="46">
                  <c:v>8.67865145456914</c:v>
                </c:pt>
                <c:pt idx="47">
                  <c:v>8.644840862551506</c:v>
                </c:pt>
                <c:pt idx="48">
                  <c:v>8.588980506744587</c:v>
                </c:pt>
                <c:pt idx="49">
                  <c:v>8.690741444486669</c:v>
                </c:pt>
                <c:pt idx="50">
                  <c:v>8.67300431715068</c:v>
                </c:pt>
                <c:pt idx="51">
                  <c:v>8.680562198866614</c:v>
                </c:pt>
                <c:pt idx="52">
                  <c:v>8.701793972531666</c:v>
                </c:pt>
                <c:pt idx="53">
                  <c:v>8.742831508167141</c:v>
                </c:pt>
                <c:pt idx="54">
                  <c:v>8.741882052967599</c:v>
                </c:pt>
                <c:pt idx="55">
                  <c:v>8.75347044980771</c:v>
                </c:pt>
                <c:pt idx="56">
                  <c:v>8.767990934078222</c:v>
                </c:pt>
                <c:pt idx="57">
                  <c:v>8.796816434764473</c:v>
                </c:pt>
                <c:pt idx="58">
                  <c:v>8.790388203072283</c:v>
                </c:pt>
                <c:pt idx="59">
                  <c:v>8.810011354001913</c:v>
                </c:pt>
                <c:pt idx="60">
                  <c:v>8.878192061282027</c:v>
                </c:pt>
                <c:pt idx="61">
                  <c:v>8.856745662335605</c:v>
                </c:pt>
                <c:pt idx="62">
                  <c:v>8.903050095995884</c:v>
                </c:pt>
                <c:pt idx="63">
                  <c:v>8.939876684829366</c:v>
                </c:pt>
                <c:pt idx="64">
                  <c:v>8.938820960482959</c:v>
                </c:pt>
                <c:pt idx="65">
                  <c:v>8.945935673669247</c:v>
                </c:pt>
                <c:pt idx="66">
                  <c:v>8.957006958382854</c:v>
                </c:pt>
                <c:pt idx="67">
                  <c:v>8.98149607850865</c:v>
                </c:pt>
                <c:pt idx="68">
                  <c:v>8.95514675485738</c:v>
                </c:pt>
                <c:pt idx="69">
                  <c:v>8.948926504786112</c:v>
                </c:pt>
                <c:pt idx="70">
                  <c:v>8.949876711790479</c:v>
                </c:pt>
                <c:pt idx="71">
                  <c:v>8.951251950805352</c:v>
                </c:pt>
                <c:pt idx="72">
                  <c:v>8.882685640590598</c:v>
                </c:pt>
                <c:pt idx="73">
                  <c:v>8.88260601130918</c:v>
                </c:pt>
                <c:pt idx="74">
                  <c:v>8.868070855732793</c:v>
                </c:pt>
                <c:pt idx="75">
                  <c:v>8.771090052028322</c:v>
                </c:pt>
                <c:pt idx="76">
                  <c:v>8.727177252722024</c:v>
                </c:pt>
                <c:pt idx="77">
                  <c:v>8.68317906129081</c:v>
                </c:pt>
                <c:pt idx="78">
                  <c:v>8.69970854006843</c:v>
                </c:pt>
                <c:pt idx="79">
                  <c:v>8.661816393889533</c:v>
                </c:pt>
                <c:pt idx="80">
                  <c:v>8.606838338260465</c:v>
                </c:pt>
                <c:pt idx="81">
                  <c:v>8.510578613542101</c:v>
                </c:pt>
                <c:pt idx="82">
                  <c:v>8.450947213179967</c:v>
                </c:pt>
                <c:pt idx="83">
                  <c:v>8.520539660386136</c:v>
                </c:pt>
                <c:pt idx="84">
                  <c:v>8.52610145860665</c:v>
                </c:pt>
                <c:pt idx="85">
                  <c:v>8.480713574060998</c:v>
                </c:pt>
                <c:pt idx="86">
                  <c:v>8.47969317742559</c:v>
                </c:pt>
                <c:pt idx="87">
                  <c:v>8.52057944710204</c:v>
                </c:pt>
                <c:pt idx="88">
                  <c:v>8.522408263849037</c:v>
                </c:pt>
                <c:pt idx="89">
                  <c:v>8.529553579171525</c:v>
                </c:pt>
                <c:pt idx="90">
                  <c:v>8.5080636854999</c:v>
                </c:pt>
                <c:pt idx="91">
                  <c:v>8.498249021625208</c:v>
                </c:pt>
                <c:pt idx="92">
                  <c:v>8.523677664121404</c:v>
                </c:pt>
                <c:pt idx="93">
                  <c:v>8.527819621012233</c:v>
                </c:pt>
                <c:pt idx="94">
                  <c:v>8.567107281162532</c:v>
                </c:pt>
                <c:pt idx="95">
                  <c:v>8.589897475925278</c:v>
                </c:pt>
                <c:pt idx="96">
                  <c:v>8.657831273416305</c:v>
                </c:pt>
                <c:pt idx="97">
                  <c:v>8.670759836853355</c:v>
                </c:pt>
                <c:pt idx="98">
                  <c:v>8.715881585674083</c:v>
                </c:pt>
                <c:pt idx="99">
                  <c:v>8.730776832516971</c:v>
                </c:pt>
                <c:pt idx="100">
                  <c:v>8.732396784888019</c:v>
                </c:pt>
                <c:pt idx="101">
                  <c:v>8.79310093369747</c:v>
                </c:pt>
                <c:pt idx="102">
                  <c:v>8.734799462821332</c:v>
                </c:pt>
                <c:pt idx="103">
                  <c:v>8.78184006813305</c:v>
                </c:pt>
                <c:pt idx="104">
                  <c:v>8.809175820780592</c:v>
                </c:pt>
                <c:pt idx="105">
                  <c:v>8.882755214467535</c:v>
                </c:pt>
                <c:pt idx="106">
                  <c:v>8.893232861501668</c:v>
                </c:pt>
                <c:pt idx="107">
                  <c:v>8.908300024181733</c:v>
                </c:pt>
                <c:pt idx="108">
                  <c:v>8.953406016498226</c:v>
                </c:pt>
                <c:pt idx="109">
                  <c:v>9.030922357910288</c:v>
                </c:pt>
                <c:pt idx="110">
                  <c:v>9.086610484676134</c:v>
                </c:pt>
                <c:pt idx="111">
                  <c:v>9.069242880580996</c:v>
                </c:pt>
                <c:pt idx="112">
                  <c:v>9.079692150693086</c:v>
                </c:pt>
                <c:pt idx="113">
                  <c:v>9.099054893592916</c:v>
                </c:pt>
                <c:pt idx="114">
                  <c:v>9.092325979594436</c:v>
                </c:pt>
                <c:pt idx="115">
                  <c:v>9.111139020976385</c:v>
                </c:pt>
                <c:pt idx="116">
                  <c:v>9.081221572449643</c:v>
                </c:pt>
                <c:pt idx="117">
                  <c:v>9.091475147608854</c:v>
                </c:pt>
                <c:pt idx="118">
                  <c:v>9.16766630623854</c:v>
                </c:pt>
                <c:pt idx="119">
                  <c:v>9.130042892243223</c:v>
                </c:pt>
                <c:pt idx="120">
                  <c:v>9.089043816284278</c:v>
                </c:pt>
                <c:pt idx="121">
                  <c:v>9.095952482605576</c:v>
                </c:pt>
                <c:pt idx="122">
                  <c:v>9.08642198737845</c:v>
                </c:pt>
                <c:pt idx="123">
                  <c:v>9.039244367190319</c:v>
                </c:pt>
                <c:pt idx="124">
                  <c:v>9.072881554307116</c:v>
                </c:pt>
                <c:pt idx="125">
                  <c:v>9.067715301492258</c:v>
                </c:pt>
                <c:pt idx="126">
                  <c:v>9.049423224334886</c:v>
                </c:pt>
                <c:pt idx="127">
                  <c:v>9.037902065899582</c:v>
                </c:pt>
                <c:pt idx="128">
                  <c:v>8.985840848336125</c:v>
                </c:pt>
                <c:pt idx="129">
                  <c:v>8.93989316577949</c:v>
                </c:pt>
                <c:pt idx="130">
                  <c:v>8.812641124524928</c:v>
                </c:pt>
                <c:pt idx="131">
                  <c:v>8.712779197326594</c:v>
                </c:pt>
                <c:pt idx="132">
                  <c:v>8.637047321370432</c:v>
                </c:pt>
                <c:pt idx="133">
                  <c:v>8.499575144562408</c:v>
                </c:pt>
                <c:pt idx="134">
                  <c:v>8.402126572400082</c:v>
                </c:pt>
                <c:pt idx="135">
                  <c:v>8.381604916495697</c:v>
                </c:pt>
                <c:pt idx="136">
                  <c:v>8.416720922252209</c:v>
                </c:pt>
                <c:pt idx="137">
                  <c:v>8.404455901904377</c:v>
                </c:pt>
                <c:pt idx="138">
                  <c:v>8.427571685085429</c:v>
                </c:pt>
                <c:pt idx="139">
                  <c:v>8.523708470877601</c:v>
                </c:pt>
                <c:pt idx="140">
                  <c:v>8.534834403436648</c:v>
                </c:pt>
                <c:pt idx="141">
                  <c:v>8.559544764374952</c:v>
                </c:pt>
                <c:pt idx="142">
                  <c:v>8.566406426532504</c:v>
                </c:pt>
                <c:pt idx="143">
                  <c:v>8.633933450991416</c:v>
                </c:pt>
                <c:pt idx="144">
                  <c:v>8.722149264177704</c:v>
                </c:pt>
                <c:pt idx="145">
                  <c:v>8.75783540022548</c:v>
                </c:pt>
                <c:pt idx="146">
                  <c:v>8.710491825895012</c:v>
                </c:pt>
                <c:pt idx="147">
                  <c:v>8.736667478527805</c:v>
                </c:pt>
                <c:pt idx="148">
                  <c:v>8.752931722481666</c:v>
                </c:pt>
                <c:pt idx="149">
                  <c:v>8.750541413548186</c:v>
                </c:pt>
                <c:pt idx="150">
                  <c:v>8.766745670092696</c:v>
                </c:pt>
                <c:pt idx="151">
                  <c:v>8.750656095851825</c:v>
                </c:pt>
                <c:pt idx="152">
                  <c:v>8.774734376000952</c:v>
                </c:pt>
                <c:pt idx="153">
                  <c:v>8.725574771759952</c:v>
                </c:pt>
                <c:pt idx="154">
                  <c:v>8.750665996711128</c:v>
                </c:pt>
                <c:pt idx="155">
                  <c:v>8.773414486085818</c:v>
                </c:pt>
                <c:pt idx="156">
                  <c:v>8.727976575968476</c:v>
                </c:pt>
                <c:pt idx="157">
                  <c:v>8.862184628846434</c:v>
                </c:pt>
                <c:pt idx="158">
                  <c:v>8.891868630290444</c:v>
                </c:pt>
                <c:pt idx="159">
                  <c:v>8.955280927506688</c:v>
                </c:pt>
                <c:pt idx="160">
                  <c:v>8.992102858337917</c:v>
                </c:pt>
                <c:pt idx="161">
                  <c:v>9.026042163502813</c:v>
                </c:pt>
                <c:pt idx="162">
                  <c:v>9.025139664804469</c:v>
                </c:pt>
                <c:pt idx="163">
                  <c:v>9.04006247364818</c:v>
                </c:pt>
                <c:pt idx="164">
                  <c:v>9.082311726661715</c:v>
                </c:pt>
                <c:pt idx="165">
                  <c:v>9.122534580352658</c:v>
                </c:pt>
                <c:pt idx="166">
                  <c:v>9.133965172734916</c:v>
                </c:pt>
                <c:pt idx="167">
                  <c:v>9.130867699534758</c:v>
                </c:pt>
                <c:pt idx="168">
                  <c:v>9.009623430962343</c:v>
                </c:pt>
                <c:pt idx="169">
                  <c:v>9.115203124788577</c:v>
                </c:pt>
                <c:pt idx="170">
                  <c:v>9.224761595731257</c:v>
                </c:pt>
                <c:pt idx="171">
                  <c:v>9.302706183245979</c:v>
                </c:pt>
                <c:pt idx="172">
                  <c:v>9.331952779852257</c:v>
                </c:pt>
                <c:pt idx="173">
                  <c:v>9.401397416420204</c:v>
                </c:pt>
                <c:pt idx="174">
                  <c:v>9.417952644175717</c:v>
                </c:pt>
                <c:pt idx="175">
                  <c:v>9.414536205945284</c:v>
                </c:pt>
                <c:pt idx="176">
                  <c:v>9.435583058503012</c:v>
                </c:pt>
                <c:pt idx="177">
                  <c:v>9.45823361670315</c:v>
                </c:pt>
                <c:pt idx="178">
                  <c:v>9.480774202204978</c:v>
                </c:pt>
                <c:pt idx="179">
                  <c:v>9.507886281677175</c:v>
                </c:pt>
                <c:pt idx="180">
                  <c:v>9.482662642372071</c:v>
                </c:pt>
                <c:pt idx="181">
                  <c:v>9.530617889805933</c:v>
                </c:pt>
                <c:pt idx="182">
                  <c:v>9.609521559467398</c:v>
                </c:pt>
                <c:pt idx="183">
                  <c:v>9.443613519857124</c:v>
                </c:pt>
                <c:pt idx="184">
                  <c:v>9.56286454208086</c:v>
                </c:pt>
                <c:pt idx="185">
                  <c:v>9.58779273432082</c:v>
                </c:pt>
                <c:pt idx="186">
                  <c:v>9.574217271976337</c:v>
                </c:pt>
                <c:pt idx="187">
                  <c:v>9.557178409983187</c:v>
                </c:pt>
                <c:pt idx="188">
                  <c:v>9.564713598213256</c:v>
                </c:pt>
                <c:pt idx="189">
                  <c:v>9.573371463480498</c:v>
                </c:pt>
                <c:pt idx="190">
                  <c:v>9.568798867857774</c:v>
                </c:pt>
                <c:pt idx="191">
                  <c:v>9.545548933237312</c:v>
                </c:pt>
                <c:pt idx="192">
                  <c:v>9.515251992902353</c:v>
                </c:pt>
                <c:pt idx="193">
                  <c:v>9.517517298558344</c:v>
                </c:pt>
                <c:pt idx="194">
                  <c:v>9.485761935185389</c:v>
                </c:pt>
                <c:pt idx="195">
                  <c:v>9.381253411752276</c:v>
                </c:pt>
                <c:pt idx="196">
                  <c:v>9.291689498520144</c:v>
                </c:pt>
                <c:pt idx="197">
                  <c:v>9.2091343619302</c:v>
                </c:pt>
                <c:pt idx="198">
                  <c:v>9.143634568117978</c:v>
                </c:pt>
                <c:pt idx="199">
                  <c:v>9.219848292190994</c:v>
                </c:pt>
                <c:pt idx="200">
                  <c:v>9.236154304386295</c:v>
                </c:pt>
                <c:pt idx="201">
                  <c:v>9.279096777016825</c:v>
                </c:pt>
                <c:pt idx="202">
                  <c:v>9.330507311015497</c:v>
                </c:pt>
                <c:pt idx="203">
                  <c:v>9.348118920902918</c:v>
                </c:pt>
                <c:pt idx="204">
                  <c:v>9.384700703917835</c:v>
                </c:pt>
                <c:pt idx="205">
                  <c:v>9.329809555396514</c:v>
                </c:pt>
                <c:pt idx="206">
                  <c:v>9.370938974506572</c:v>
                </c:pt>
                <c:pt idx="207">
                  <c:v>9.378867396694394</c:v>
                </c:pt>
                <c:pt idx="208">
                  <c:v>9.371557639723427</c:v>
                </c:pt>
                <c:pt idx="209">
                  <c:v>9.361695611317996</c:v>
                </c:pt>
                <c:pt idx="210">
                  <c:v>9.366492087431599</c:v>
                </c:pt>
                <c:pt idx="211">
                  <c:v>9.356505427702997</c:v>
                </c:pt>
                <c:pt idx="212">
                  <c:v>9.297067154823512</c:v>
                </c:pt>
                <c:pt idx="213">
                  <c:v>9.28963732815561</c:v>
                </c:pt>
                <c:pt idx="214">
                  <c:v>9.244786623128027</c:v>
                </c:pt>
                <c:pt idx="215">
                  <c:v>9.139249934003539</c:v>
                </c:pt>
                <c:pt idx="216">
                  <c:v>8.878520120224016</c:v>
                </c:pt>
                <c:pt idx="217">
                  <c:v>9.14345655856728</c:v>
                </c:pt>
                <c:pt idx="218">
                  <c:v>9.064191260936784</c:v>
                </c:pt>
                <c:pt idx="219">
                  <c:v>8.990629490736945</c:v>
                </c:pt>
                <c:pt idx="220">
                  <c:v>8.979831911031</c:v>
                </c:pt>
                <c:pt idx="221">
                  <c:v>8.934883881252961</c:v>
                </c:pt>
                <c:pt idx="222">
                  <c:v>8.90052434456929</c:v>
                </c:pt>
                <c:pt idx="223">
                  <c:v>8.836040620053678</c:v>
                </c:pt>
                <c:pt idx="224">
                  <c:v>8.83339292160132</c:v>
                </c:pt>
                <c:pt idx="225">
                  <c:v>8.727807475150813</c:v>
                </c:pt>
                <c:pt idx="226">
                  <c:v>8.701029273587698</c:v>
                </c:pt>
                <c:pt idx="227">
                  <c:v>8.715875424989603</c:v>
                </c:pt>
                <c:pt idx="228">
                  <c:v>8.76910856134157</c:v>
                </c:pt>
                <c:pt idx="229">
                  <c:v>8.68501303828417</c:v>
                </c:pt>
                <c:pt idx="230">
                  <c:v>8.754252728961005</c:v>
                </c:pt>
                <c:pt idx="231">
                  <c:v>8.809823307048903</c:v>
                </c:pt>
                <c:pt idx="232">
                  <c:v>8.8650354670541</c:v>
                </c:pt>
                <c:pt idx="233">
                  <c:v>8.911671854252326</c:v>
                </c:pt>
                <c:pt idx="234">
                  <c:v>8.961434531833929</c:v>
                </c:pt>
                <c:pt idx="235">
                  <c:v>8.899015775721331</c:v>
                </c:pt>
                <c:pt idx="236">
                  <c:v>9.070181938978893</c:v>
                </c:pt>
                <c:pt idx="237">
                  <c:v>9.151523662406966</c:v>
                </c:pt>
                <c:pt idx="238">
                  <c:v>9.161401956990435</c:v>
                </c:pt>
                <c:pt idx="239">
                  <c:v>9.198106327822872</c:v>
                </c:pt>
                <c:pt idx="240">
                  <c:v>9.22847835689046</c:v>
                </c:pt>
                <c:pt idx="241">
                  <c:v>9.338728188759811</c:v>
                </c:pt>
                <c:pt idx="242">
                  <c:v>9.30751409290074</c:v>
                </c:pt>
                <c:pt idx="243">
                  <c:v>9.370263992268436</c:v>
                </c:pt>
                <c:pt idx="244">
                  <c:v>9.36864328164116</c:v>
                </c:pt>
                <c:pt idx="245">
                  <c:v>9.403817924775877</c:v>
                </c:pt>
                <c:pt idx="246">
                  <c:v>9.428869227613566</c:v>
                </c:pt>
                <c:pt idx="247">
                  <c:v>9.414083792863028</c:v>
                </c:pt>
                <c:pt idx="248">
                  <c:v>9.465091949946805</c:v>
                </c:pt>
                <c:pt idx="249">
                  <c:v>9.43398813842442</c:v>
                </c:pt>
                <c:pt idx="250">
                  <c:v>9.48994258929851</c:v>
                </c:pt>
                <c:pt idx="251">
                  <c:v>9.52803422187774</c:v>
                </c:pt>
                <c:pt idx="252">
                  <c:v>9.499776033005661</c:v>
                </c:pt>
                <c:pt idx="253">
                  <c:v>9.48208375584326</c:v>
                </c:pt>
                <c:pt idx="254">
                  <c:v>9.5399144716924</c:v>
                </c:pt>
                <c:pt idx="255">
                  <c:v>9.548604335530934</c:v>
                </c:pt>
                <c:pt idx="256">
                  <c:v>9.569614816183261</c:v>
                </c:pt>
                <c:pt idx="257">
                  <c:v>9.572727043898508</c:v>
                </c:pt>
                <c:pt idx="258">
                  <c:v>9.544389348333635</c:v>
                </c:pt>
                <c:pt idx="259">
                  <c:v>9.562425404855333</c:v>
                </c:pt>
                <c:pt idx="260">
                  <c:v>9.573399830966586</c:v>
                </c:pt>
                <c:pt idx="261">
                  <c:v>9.589530538020986</c:v>
                </c:pt>
                <c:pt idx="262">
                  <c:v>9.604335984494053</c:v>
                </c:pt>
                <c:pt idx="263">
                  <c:v>9.643907947135975</c:v>
                </c:pt>
                <c:pt idx="264">
                  <c:v>9.67930400103457</c:v>
                </c:pt>
                <c:pt idx="265">
                  <c:v>9.628621934644665</c:v>
                </c:pt>
                <c:pt idx="266">
                  <c:v>9.62799371695464</c:v>
                </c:pt>
                <c:pt idx="267">
                  <c:v>9.611944642210315</c:v>
                </c:pt>
                <c:pt idx="268">
                  <c:v>9.643204293470346</c:v>
                </c:pt>
                <c:pt idx="269">
                  <c:v>9.597369000852197</c:v>
                </c:pt>
                <c:pt idx="270">
                  <c:v>9.60164982367821</c:v>
                </c:pt>
                <c:pt idx="271">
                  <c:v>9.635344723834976</c:v>
                </c:pt>
                <c:pt idx="272">
                  <c:v>9.627761215071462</c:v>
                </c:pt>
                <c:pt idx="273">
                  <c:v>9.633831736206918</c:v>
                </c:pt>
                <c:pt idx="274">
                  <c:v>9.674580200708773</c:v>
                </c:pt>
                <c:pt idx="275">
                  <c:v>9.66172311358615</c:v>
                </c:pt>
                <c:pt idx="276">
                  <c:v>9.70079757873454</c:v>
                </c:pt>
                <c:pt idx="277">
                  <c:v>9.784056114543088</c:v>
                </c:pt>
                <c:pt idx="278">
                  <c:v>9.742439896599853</c:v>
                </c:pt>
                <c:pt idx="279">
                  <c:v>9.770749531645883</c:v>
                </c:pt>
                <c:pt idx="280">
                  <c:v>9.81883587062297</c:v>
                </c:pt>
                <c:pt idx="281">
                  <c:v>9.800970721778613</c:v>
                </c:pt>
                <c:pt idx="282">
                  <c:v>9.82796202677557</c:v>
                </c:pt>
                <c:pt idx="283">
                  <c:v>9.89444385031137</c:v>
                </c:pt>
                <c:pt idx="284">
                  <c:v>9.85934329216923</c:v>
                </c:pt>
                <c:pt idx="285">
                  <c:v>9.918892351658638</c:v>
                </c:pt>
                <c:pt idx="286">
                  <c:v>9.936941786611085</c:v>
                </c:pt>
                <c:pt idx="287">
                  <c:v>9.905818487463868</c:v>
                </c:pt>
                <c:pt idx="288">
                  <c:v>9.900276166125806</c:v>
                </c:pt>
                <c:pt idx="289">
                  <c:v>9.978958661780062</c:v>
                </c:pt>
                <c:pt idx="290">
                  <c:v>9.935257936995114</c:v>
                </c:pt>
                <c:pt idx="291">
                  <c:v>9.986581495779623</c:v>
                </c:pt>
                <c:pt idx="292">
                  <c:v>9.995495856285858</c:v>
                </c:pt>
                <c:pt idx="293">
                  <c:v>10.03045967155818</c:v>
                </c:pt>
                <c:pt idx="294">
                  <c:v>10.080271365106821</c:v>
                </c:pt>
                <c:pt idx="295">
                  <c:v>10.022003081287293</c:v>
                </c:pt>
                <c:pt idx="296">
                  <c:v>10.038447912891575</c:v>
                </c:pt>
                <c:pt idx="297">
                  <c:v>10.115262684660419</c:v>
                </c:pt>
                <c:pt idx="298">
                  <c:v>10.080839126722772</c:v>
                </c:pt>
                <c:pt idx="299">
                  <c:v>10.141311448768993</c:v>
                </c:pt>
                <c:pt idx="300">
                  <c:v>10.194545292142541</c:v>
                </c:pt>
                <c:pt idx="301">
                  <c:v>10.155252095725775</c:v>
                </c:pt>
                <c:pt idx="302">
                  <c:v>10.164676473688905</c:v>
                </c:pt>
                <c:pt idx="303">
                  <c:v>10.20389767193109</c:v>
                </c:pt>
                <c:pt idx="304">
                  <c:v>10.142157807376218</c:v>
                </c:pt>
                <c:pt idx="305">
                  <c:v>10.144346109663953</c:v>
                </c:pt>
                <c:pt idx="306">
                  <c:v>10.169537860970346</c:v>
                </c:pt>
                <c:pt idx="307">
                  <c:v>10.158136014049537</c:v>
                </c:pt>
                <c:pt idx="308">
                  <c:v>10.13927450774778</c:v>
                </c:pt>
                <c:pt idx="309">
                  <c:v>10.202074351060144</c:v>
                </c:pt>
                <c:pt idx="310">
                  <c:v>10.16460584588131</c:v>
                </c:pt>
                <c:pt idx="311">
                  <c:v>10.137838588078159</c:v>
                </c:pt>
                <c:pt idx="312">
                  <c:v>10.192367222394198</c:v>
                </c:pt>
                <c:pt idx="313">
                  <c:v>10.183208661417321</c:v>
                </c:pt>
                <c:pt idx="314">
                  <c:v>10.212331725173192</c:v>
                </c:pt>
                <c:pt idx="315">
                  <c:v>10.165855770618515</c:v>
                </c:pt>
                <c:pt idx="316">
                  <c:v>10.142735285754904</c:v>
                </c:pt>
                <c:pt idx="317">
                  <c:v>10.158451138045523</c:v>
                </c:pt>
                <c:pt idx="318">
                  <c:v>10.110130051741015</c:v>
                </c:pt>
                <c:pt idx="319">
                  <c:v>10.059176759312836</c:v>
                </c:pt>
                <c:pt idx="320">
                  <c:v>10.032476166183082</c:v>
                </c:pt>
                <c:pt idx="321">
                  <c:v>9.972852815076374</c:v>
                </c:pt>
                <c:pt idx="322">
                  <c:v>9.970228959067304</c:v>
                </c:pt>
                <c:pt idx="323">
                  <c:v>9.950355500123134</c:v>
                </c:pt>
                <c:pt idx="324">
                  <c:v>9.891370649016714</c:v>
                </c:pt>
                <c:pt idx="325">
                  <c:v>9.843393735654283</c:v>
                </c:pt>
                <c:pt idx="326">
                  <c:v>9.784322810852768</c:v>
                </c:pt>
                <c:pt idx="327">
                  <c:v>9.750967251896922</c:v>
                </c:pt>
                <c:pt idx="328">
                  <c:v>9.727471745831028</c:v>
                </c:pt>
                <c:pt idx="329">
                  <c:v>9.747202684033944</c:v>
                </c:pt>
                <c:pt idx="330">
                  <c:v>9.730834614626454</c:v>
                </c:pt>
                <c:pt idx="331">
                  <c:v>9.726380302875187</c:v>
                </c:pt>
                <c:pt idx="332">
                  <c:v>9.715978842221174</c:v>
                </c:pt>
                <c:pt idx="333">
                  <c:v>9.729245490541135</c:v>
                </c:pt>
                <c:pt idx="334">
                  <c:v>9.680808033244258</c:v>
                </c:pt>
                <c:pt idx="335">
                  <c:v>9.677411805291486</c:v>
                </c:pt>
                <c:pt idx="336">
                  <c:v>9.673047534376945</c:v>
                </c:pt>
                <c:pt idx="337">
                  <c:v>9.660839437192852</c:v>
                </c:pt>
                <c:pt idx="338">
                  <c:v>9.652567930959007</c:v>
                </c:pt>
                <c:pt idx="339">
                  <c:v>9.717969539976341</c:v>
                </c:pt>
                <c:pt idx="340">
                  <c:v>9.693580879514267</c:v>
                </c:pt>
                <c:pt idx="341">
                  <c:v>9.659333494325043</c:v>
                </c:pt>
                <c:pt idx="342">
                  <c:v>9.676627130314358</c:v>
                </c:pt>
                <c:pt idx="343">
                  <c:v>9.67509615758188</c:v>
                </c:pt>
                <c:pt idx="344">
                  <c:v>9.70540503833856</c:v>
                </c:pt>
                <c:pt idx="345">
                  <c:v>9.686403311576564</c:v>
                </c:pt>
                <c:pt idx="346">
                  <c:v>9.695517268081153</c:v>
                </c:pt>
                <c:pt idx="347">
                  <c:v>9.710675082963961</c:v>
                </c:pt>
                <c:pt idx="348">
                  <c:v>9.765597625956824</c:v>
                </c:pt>
                <c:pt idx="349">
                  <c:v>9.790825599530567</c:v>
                </c:pt>
                <c:pt idx="350">
                  <c:v>9.713153195543093</c:v>
                </c:pt>
                <c:pt idx="351">
                  <c:v>9.818328087013143</c:v>
                </c:pt>
                <c:pt idx="352">
                  <c:v>9.81269215078015</c:v>
                </c:pt>
                <c:pt idx="353">
                  <c:v>9.816238576904297</c:v>
                </c:pt>
                <c:pt idx="354">
                  <c:v>9.856953815315022</c:v>
                </c:pt>
                <c:pt idx="355">
                  <c:v>9.83978758577308</c:v>
                </c:pt>
                <c:pt idx="356">
                  <c:v>9.881985326513801</c:v>
                </c:pt>
                <c:pt idx="357">
                  <c:v>9.90382021783891</c:v>
                </c:pt>
                <c:pt idx="358">
                  <c:v>9.922535652838846</c:v>
                </c:pt>
                <c:pt idx="359">
                  <c:v>9.94198841846323</c:v>
                </c:pt>
                <c:pt idx="360">
                  <c:v>9.960890157659119</c:v>
                </c:pt>
                <c:pt idx="361">
                  <c:v>9.921556454657429</c:v>
                </c:pt>
                <c:pt idx="362">
                  <c:v>10.046218727499229</c:v>
                </c:pt>
                <c:pt idx="363">
                  <c:v>10.075290956560128</c:v>
                </c:pt>
                <c:pt idx="364">
                  <c:v>10.101796862524429</c:v>
                </c:pt>
                <c:pt idx="365">
                  <c:v>10.1238121643486</c:v>
                </c:pt>
                <c:pt idx="366">
                  <c:v>10.182045678731315</c:v>
                </c:pt>
                <c:pt idx="367">
                  <c:v>10.17214661709699</c:v>
                </c:pt>
                <c:pt idx="368">
                  <c:v>10.16624381527792</c:v>
                </c:pt>
                <c:pt idx="369">
                  <c:v>10.209484551677193</c:v>
                </c:pt>
                <c:pt idx="370">
                  <c:v>10.24529339091208</c:v>
                </c:pt>
                <c:pt idx="371">
                  <c:v>10.267019975540155</c:v>
                </c:pt>
                <c:pt idx="372">
                  <c:v>10.289875432291058</c:v>
                </c:pt>
                <c:pt idx="373">
                  <c:v>10.27127434688733</c:v>
                </c:pt>
                <c:pt idx="374">
                  <c:v>10.285745694117647</c:v>
                </c:pt>
                <c:pt idx="375">
                  <c:v>10.263669666800814</c:v>
                </c:pt>
                <c:pt idx="376">
                  <c:v>10.225663011866203</c:v>
                </c:pt>
                <c:pt idx="377">
                  <c:v>10.266156057864828</c:v>
                </c:pt>
                <c:pt idx="378">
                  <c:v>10.26466404199475</c:v>
                </c:pt>
                <c:pt idx="379">
                  <c:v>10.284681533195005</c:v>
                </c:pt>
                <c:pt idx="380">
                  <c:v>10.297801753808399</c:v>
                </c:pt>
                <c:pt idx="381">
                  <c:v>10.30249789786423</c:v>
                </c:pt>
                <c:pt idx="382">
                  <c:v>10.302845098925062</c:v>
                </c:pt>
                <c:pt idx="383">
                  <c:v>10.284229258301716</c:v>
                </c:pt>
                <c:pt idx="384">
                  <c:v>10.14599750985991</c:v>
                </c:pt>
                <c:pt idx="385">
                  <c:v>10.337014302741359</c:v>
                </c:pt>
                <c:pt idx="386">
                  <c:v>10.350603593277862</c:v>
                </c:pt>
                <c:pt idx="387">
                  <c:v>10.331710907874191</c:v>
                </c:pt>
                <c:pt idx="388">
                  <c:v>10.384767146894859</c:v>
                </c:pt>
                <c:pt idx="389">
                  <c:v>10.431409098160852</c:v>
                </c:pt>
                <c:pt idx="390">
                  <c:v>10.413993669900899</c:v>
                </c:pt>
                <c:pt idx="391">
                  <c:v>10.45778847221708</c:v>
                </c:pt>
                <c:pt idx="392">
                  <c:v>10.461590116590802</c:v>
                </c:pt>
                <c:pt idx="393">
                  <c:v>10.479719277508957</c:v>
                </c:pt>
                <c:pt idx="394">
                  <c:v>10.492811123165142</c:v>
                </c:pt>
                <c:pt idx="395">
                  <c:v>10.505048240876262</c:v>
                </c:pt>
                <c:pt idx="396">
                  <c:v>10.484121382684034</c:v>
                </c:pt>
                <c:pt idx="397">
                  <c:v>10.571079450723769</c:v>
                </c:pt>
                <c:pt idx="398">
                  <c:v>10.59007104194858</c:v>
                </c:pt>
                <c:pt idx="399">
                  <c:v>10.642233104223532</c:v>
                </c:pt>
                <c:pt idx="400">
                  <c:v>10.65966265661585</c:v>
                </c:pt>
                <c:pt idx="401">
                  <c:v>10.603746054324754</c:v>
                </c:pt>
                <c:pt idx="402">
                  <c:v>10.652810227264405</c:v>
                </c:pt>
                <c:pt idx="403">
                  <c:v>10.664436438120669</c:v>
                </c:pt>
                <c:pt idx="404">
                  <c:v>10.70236935656533</c:v>
                </c:pt>
                <c:pt idx="405">
                  <c:v>10.68611148622755</c:v>
                </c:pt>
                <c:pt idx="406">
                  <c:v>10.730770212471148</c:v>
                </c:pt>
                <c:pt idx="407">
                  <c:v>10.750492351520405</c:v>
                </c:pt>
                <c:pt idx="408">
                  <c:v>10.760643827439106</c:v>
                </c:pt>
                <c:pt idx="409">
                  <c:v>10.773024226839745</c:v>
                </c:pt>
                <c:pt idx="410">
                  <c:v>10.735840828563642</c:v>
                </c:pt>
                <c:pt idx="411">
                  <c:v>10.752801034004516</c:v>
                </c:pt>
                <c:pt idx="412">
                  <c:v>10.777214363438521</c:v>
                </c:pt>
                <c:pt idx="413">
                  <c:v>10.753677131344753</c:v>
                </c:pt>
                <c:pt idx="414">
                  <c:v>10.774366009570487</c:v>
                </c:pt>
                <c:pt idx="415">
                  <c:v>10.799228755523094</c:v>
                </c:pt>
                <c:pt idx="416">
                  <c:v>10.77715660318068</c:v>
                </c:pt>
                <c:pt idx="417">
                  <c:v>10.815203507252653</c:v>
                </c:pt>
                <c:pt idx="418">
                  <c:v>10.825136444582231</c:v>
                </c:pt>
                <c:pt idx="419">
                  <c:v>10.848207146921753</c:v>
                </c:pt>
                <c:pt idx="420">
                  <c:v>10.8141307203184</c:v>
                </c:pt>
                <c:pt idx="421">
                  <c:v>10.845905176288678</c:v>
                </c:pt>
                <c:pt idx="422">
                  <c:v>10.811886865667352</c:v>
                </c:pt>
                <c:pt idx="423">
                  <c:v>10.861565631909944</c:v>
                </c:pt>
                <c:pt idx="424">
                  <c:v>10.874662822429974</c:v>
                </c:pt>
                <c:pt idx="425">
                  <c:v>10.885216444323442</c:v>
                </c:pt>
                <c:pt idx="426">
                  <c:v>10.896796541753742</c:v>
                </c:pt>
                <c:pt idx="427">
                  <c:v>10.899957104864308</c:v>
                </c:pt>
                <c:pt idx="428">
                  <c:v>10.90347327113082</c:v>
                </c:pt>
                <c:pt idx="429">
                  <c:v>10.931448934675052</c:v>
                </c:pt>
                <c:pt idx="430">
                  <c:v>10.94914360250041</c:v>
                </c:pt>
                <c:pt idx="431">
                  <c:v>10.965653774666544</c:v>
                </c:pt>
                <c:pt idx="432">
                  <c:v>10.975989298534596</c:v>
                </c:pt>
                <c:pt idx="433">
                  <c:v>10.97795584058244</c:v>
                </c:pt>
                <c:pt idx="434">
                  <c:v>10.969552553715221</c:v>
                </c:pt>
                <c:pt idx="435">
                  <c:v>11.019505408705035</c:v>
                </c:pt>
                <c:pt idx="436">
                  <c:v>10.966372117597416</c:v>
                </c:pt>
                <c:pt idx="437">
                  <c:v>10.976160397344424</c:v>
                </c:pt>
                <c:pt idx="438">
                  <c:v>10.984361915615787</c:v>
                </c:pt>
                <c:pt idx="439">
                  <c:v>10.943622708757637</c:v>
                </c:pt>
                <c:pt idx="440">
                  <c:v>10.951393549754496</c:v>
                </c:pt>
                <c:pt idx="441">
                  <c:v>10.970959442672012</c:v>
                </c:pt>
                <c:pt idx="442">
                  <c:v>10.944964739069112</c:v>
                </c:pt>
                <c:pt idx="443">
                  <c:v>10.877379031405681</c:v>
                </c:pt>
                <c:pt idx="444">
                  <c:v>10.927274199453628</c:v>
                </c:pt>
                <c:pt idx="445">
                  <c:v>10.846663922806055</c:v>
                </c:pt>
                <c:pt idx="446">
                  <c:v>10.866083291739017</c:v>
                </c:pt>
                <c:pt idx="447">
                  <c:v>10.798836768238715</c:v>
                </c:pt>
                <c:pt idx="448">
                  <c:v>10.779204463706069</c:v>
                </c:pt>
                <c:pt idx="449">
                  <c:v>10.746391318829655</c:v>
                </c:pt>
                <c:pt idx="450">
                  <c:v>10.724092030041476</c:v>
                </c:pt>
                <c:pt idx="451">
                  <c:v>10.663864858054762</c:v>
                </c:pt>
                <c:pt idx="452">
                  <c:v>10.59077381368614</c:v>
                </c:pt>
                <c:pt idx="453">
                  <c:v>10.516049059266555</c:v>
                </c:pt>
                <c:pt idx="454">
                  <c:v>10.49948761980552</c:v>
                </c:pt>
                <c:pt idx="455">
                  <c:v>10.510236665341397</c:v>
                </c:pt>
                <c:pt idx="456">
                  <c:v>10.466515420805019</c:v>
                </c:pt>
                <c:pt idx="457">
                  <c:v>10.452179999721407</c:v>
                </c:pt>
                <c:pt idx="458">
                  <c:v>10.470515934605132</c:v>
                </c:pt>
                <c:pt idx="459">
                  <c:v>10.44419837055737</c:v>
                </c:pt>
                <c:pt idx="460">
                  <c:v>10.420721559580434</c:v>
                </c:pt>
                <c:pt idx="461">
                  <c:v>10.401502780612775</c:v>
                </c:pt>
                <c:pt idx="462">
                  <c:v>10.344522367663483</c:v>
                </c:pt>
                <c:pt idx="463">
                  <c:v>10.356734401097798</c:v>
                </c:pt>
                <c:pt idx="464">
                  <c:v>10.34490125884585</c:v>
                </c:pt>
                <c:pt idx="465">
                  <c:v>10.314458477323122</c:v>
                </c:pt>
                <c:pt idx="466">
                  <c:v>10.300595213405783</c:v>
                </c:pt>
                <c:pt idx="467">
                  <c:v>10.270546014728028</c:v>
                </c:pt>
                <c:pt idx="468">
                  <c:v>10.26879745961618</c:v>
                </c:pt>
                <c:pt idx="469">
                  <c:v>10.183956953642383</c:v>
                </c:pt>
                <c:pt idx="470">
                  <c:v>10.202164561848564</c:v>
                </c:pt>
                <c:pt idx="471">
                  <c:v>10.13025841315107</c:v>
                </c:pt>
                <c:pt idx="472">
                  <c:v>10.14846875742048</c:v>
                </c:pt>
                <c:pt idx="473">
                  <c:v>10.106769456125933</c:v>
                </c:pt>
                <c:pt idx="474">
                  <c:v>10.09634587106793</c:v>
                </c:pt>
                <c:pt idx="475">
                  <c:v>10.124772330178738</c:v>
                </c:pt>
                <c:pt idx="476">
                  <c:v>10.098760520485365</c:v>
                </c:pt>
                <c:pt idx="477">
                  <c:v>10.130244089658316</c:v>
                </c:pt>
                <c:pt idx="478">
                  <c:v>10.129224963874565</c:v>
                </c:pt>
                <c:pt idx="479">
                  <c:v>10.101776670590489</c:v>
                </c:pt>
                <c:pt idx="480">
                  <c:v>10.134870423440738</c:v>
                </c:pt>
                <c:pt idx="481">
                  <c:v>10.160700761459486</c:v>
                </c:pt>
                <c:pt idx="482">
                  <c:v>10.153252346279421</c:v>
                </c:pt>
                <c:pt idx="483">
                  <c:v>10.173977660914108</c:v>
                </c:pt>
                <c:pt idx="484">
                  <c:v>10.232679631580922</c:v>
                </c:pt>
                <c:pt idx="485">
                  <c:v>10.180815569972196</c:v>
                </c:pt>
                <c:pt idx="486">
                  <c:v>10.21473563085345</c:v>
                </c:pt>
                <c:pt idx="487">
                  <c:v>10.221534746079799</c:v>
                </c:pt>
                <c:pt idx="488">
                  <c:v>10.234746096803356</c:v>
                </c:pt>
                <c:pt idx="489">
                  <c:v>10.262208609372719</c:v>
                </c:pt>
                <c:pt idx="490">
                  <c:v>10.257446433115616</c:v>
                </c:pt>
                <c:pt idx="491">
                  <c:v>10.29955212596076</c:v>
                </c:pt>
                <c:pt idx="492">
                  <c:v>10.273707962622902</c:v>
                </c:pt>
                <c:pt idx="493">
                  <c:v>10.293367982664048</c:v>
                </c:pt>
                <c:pt idx="494">
                  <c:v>10.304013440168916</c:v>
                </c:pt>
                <c:pt idx="495">
                  <c:v>10.36260105971103</c:v>
                </c:pt>
                <c:pt idx="496">
                  <c:v>10.341386254362877</c:v>
                </c:pt>
                <c:pt idx="497">
                  <c:v>10.36357712927577</c:v>
                </c:pt>
                <c:pt idx="498">
                  <c:v>10.379549073049626</c:v>
                </c:pt>
                <c:pt idx="499">
                  <c:v>10.39074909762501</c:v>
                </c:pt>
                <c:pt idx="500">
                  <c:v>10.422910998572313</c:v>
                </c:pt>
                <c:pt idx="501">
                  <c:v>10.430256867461772</c:v>
                </c:pt>
                <c:pt idx="502">
                  <c:v>10.461393441245189</c:v>
                </c:pt>
                <c:pt idx="503">
                  <c:v>10.475427127913305</c:v>
                </c:pt>
                <c:pt idx="504">
                  <c:v>10.534141330728406</c:v>
                </c:pt>
                <c:pt idx="505">
                  <c:v>10.525805607551879</c:v>
                </c:pt>
                <c:pt idx="506">
                  <c:v>10.550532004049533</c:v>
                </c:pt>
                <c:pt idx="507">
                  <c:v>10.594928147924831</c:v>
                </c:pt>
                <c:pt idx="508">
                  <c:v>10.561481818668666</c:v>
                </c:pt>
                <c:pt idx="509">
                  <c:v>10.590426887383998</c:v>
                </c:pt>
                <c:pt idx="510">
                  <c:v>10.593891584138566</c:v>
                </c:pt>
                <c:pt idx="511">
                  <c:v>10.6009500410594</c:v>
                </c:pt>
                <c:pt idx="512">
                  <c:v>10.563606105780615</c:v>
                </c:pt>
                <c:pt idx="513">
                  <c:v>10.592542759179103</c:v>
                </c:pt>
                <c:pt idx="514">
                  <c:v>10.609819413092552</c:v>
                </c:pt>
                <c:pt idx="515">
                  <c:v>10.662581340572478</c:v>
                </c:pt>
                <c:pt idx="516">
                  <c:v>10.608766505764551</c:v>
                </c:pt>
                <c:pt idx="517">
                  <c:v>10.60227241769961</c:v>
                </c:pt>
                <c:pt idx="518">
                  <c:v>10.648047343171594</c:v>
                </c:pt>
                <c:pt idx="519">
                  <c:v>10.617823943521794</c:v>
                </c:pt>
                <c:pt idx="520">
                  <c:v>10.660530729960884</c:v>
                </c:pt>
                <c:pt idx="521">
                  <c:v>10.660207873765376</c:v>
                </c:pt>
                <c:pt idx="522">
                  <c:v>10.627417614783338</c:v>
                </c:pt>
                <c:pt idx="523">
                  <c:v>10.612384195734833</c:v>
                </c:pt>
                <c:pt idx="524">
                  <c:v>10.612463994080494</c:v>
                </c:pt>
                <c:pt idx="525">
                  <c:v>10.618159075081934</c:v>
                </c:pt>
                <c:pt idx="526">
                  <c:v>10.626064215705675</c:v>
                </c:pt>
                <c:pt idx="527">
                  <c:v>10.634084565523287</c:v>
                </c:pt>
                <c:pt idx="528">
                  <c:v>10.59063588764119</c:v>
                </c:pt>
                <c:pt idx="529">
                  <c:v>10.600416631014987</c:v>
                </c:pt>
                <c:pt idx="530">
                  <c:v>10.583259007853506</c:v>
                </c:pt>
                <c:pt idx="531">
                  <c:v>10.5626457916375</c:v>
                </c:pt>
                <c:pt idx="532">
                  <c:v>10.519413983250088</c:v>
                </c:pt>
                <c:pt idx="533">
                  <c:v>10.46163753449862</c:v>
                </c:pt>
                <c:pt idx="534">
                  <c:v>10.438890639773085</c:v>
                </c:pt>
                <c:pt idx="535">
                  <c:v>10.44261160494637</c:v>
                </c:pt>
                <c:pt idx="536">
                  <c:v>10.374621318878672</c:v>
                </c:pt>
                <c:pt idx="537">
                  <c:v>10.292208323782704</c:v>
                </c:pt>
                <c:pt idx="538">
                  <c:v>10.19472423631652</c:v>
                </c:pt>
                <c:pt idx="539">
                  <c:v>10.104169064371845</c:v>
                </c:pt>
                <c:pt idx="540">
                  <c:v>10.035542478861428</c:v>
                </c:pt>
              </c:numCache>
            </c:numRef>
          </c:val>
          <c:smooth val="0"/>
        </c:ser>
        <c:axId val="53216760"/>
        <c:axId val="9188793"/>
      </c:lineChart>
      <c:lineChart>
        <c:grouping val="standard"/>
        <c:varyColors val="0"/>
        <c:ser>
          <c:idx val="1"/>
          <c:order val="1"/>
          <c:tx>
            <c:v>Weekly hours worked per workforce member (RHS)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Combined!$H$2:$H$545</c:f>
              <c:numCache>
                <c:ptCount val="544"/>
                <c:pt idx="0">
                  <c:v>21.072403117916966</c:v>
                </c:pt>
                <c:pt idx="1">
                  <c:v>21.253050919747395</c:v>
                </c:pt>
                <c:pt idx="2">
                  <c:v>21.269697303095732</c:v>
                </c:pt>
                <c:pt idx="3">
                  <c:v>21.1811665802331</c:v>
                </c:pt>
                <c:pt idx="4">
                  <c:v>21.21146127120376</c:v>
                </c:pt>
                <c:pt idx="5">
                  <c:v>21.378201336400483</c:v>
                </c:pt>
                <c:pt idx="6">
                  <c:v>21.422932047611873</c:v>
                </c:pt>
                <c:pt idx="7">
                  <c:v>21.46728575726907</c:v>
                </c:pt>
                <c:pt idx="8">
                  <c:v>21.551384909264566</c:v>
                </c:pt>
                <c:pt idx="9">
                  <c:v>21.441582091995418</c:v>
                </c:pt>
                <c:pt idx="10">
                  <c:v>21.67754004857681</c:v>
                </c:pt>
                <c:pt idx="11">
                  <c:v>21.760288572789765</c:v>
                </c:pt>
                <c:pt idx="12">
                  <c:v>21.805802715817805</c:v>
                </c:pt>
                <c:pt idx="13">
                  <c:v>21.788890694179294</c:v>
                </c:pt>
                <c:pt idx="14">
                  <c:v>21.809929816495153</c:v>
                </c:pt>
                <c:pt idx="15">
                  <c:v>21.837961416177183</c:v>
                </c:pt>
                <c:pt idx="16">
                  <c:v>21.90673864582494</c:v>
                </c:pt>
                <c:pt idx="17">
                  <c:v>21.881736816642476</c:v>
                </c:pt>
                <c:pt idx="18">
                  <c:v>21.873040756544185</c:v>
                </c:pt>
                <c:pt idx="19">
                  <c:v>21.948033933740753</c:v>
                </c:pt>
                <c:pt idx="20">
                  <c:v>22.136635258113877</c:v>
                </c:pt>
                <c:pt idx="21">
                  <c:v>22.054237152248856</c:v>
                </c:pt>
                <c:pt idx="22">
                  <c:v>22.213952431247243</c:v>
                </c:pt>
                <c:pt idx="23">
                  <c:v>22.242046528970743</c:v>
                </c:pt>
                <c:pt idx="24">
                  <c:v>22.28178916287607</c:v>
                </c:pt>
                <c:pt idx="25">
                  <c:v>22.486623795928168</c:v>
                </c:pt>
                <c:pt idx="26">
                  <c:v>22.578737262737263</c:v>
                </c:pt>
                <c:pt idx="27">
                  <c:v>22.581078605750086</c:v>
                </c:pt>
                <c:pt idx="28">
                  <c:v>22.523267989449547</c:v>
                </c:pt>
                <c:pt idx="29">
                  <c:v>22.59197324414716</c:v>
                </c:pt>
                <c:pt idx="30">
                  <c:v>22.554473434034016</c:v>
                </c:pt>
                <c:pt idx="31">
                  <c:v>22.5190858164795</c:v>
                </c:pt>
                <c:pt idx="32">
                  <c:v>22.489214526138635</c:v>
                </c:pt>
                <c:pt idx="33">
                  <c:v>22.571130854735628</c:v>
                </c:pt>
                <c:pt idx="34">
                  <c:v>22.414073880694424</c:v>
                </c:pt>
                <c:pt idx="35">
                  <c:v>22.387380122910713</c:v>
                </c:pt>
                <c:pt idx="36">
                  <c:v>22.513537493965213</c:v>
                </c:pt>
                <c:pt idx="37">
                  <c:v>22.271654839847887</c:v>
                </c:pt>
                <c:pt idx="38">
                  <c:v>22.339887066345245</c:v>
                </c:pt>
                <c:pt idx="39">
                  <c:v>22.09156127486096</c:v>
                </c:pt>
                <c:pt idx="40">
                  <c:v>22.13702473525849</c:v>
                </c:pt>
                <c:pt idx="41">
                  <c:v>22.015674906173157</c:v>
                </c:pt>
                <c:pt idx="42">
                  <c:v>22.009823918207168</c:v>
                </c:pt>
                <c:pt idx="43">
                  <c:v>22.01838326127239</c:v>
                </c:pt>
                <c:pt idx="44">
                  <c:v>21.975026988125226</c:v>
                </c:pt>
                <c:pt idx="45">
                  <c:v>21.887976059544208</c:v>
                </c:pt>
                <c:pt idx="46">
                  <c:v>22.151755317108105</c:v>
                </c:pt>
                <c:pt idx="47">
                  <c:v>21.99819087538699</c:v>
                </c:pt>
                <c:pt idx="48">
                  <c:v>22.127768181700997</c:v>
                </c:pt>
                <c:pt idx="49">
                  <c:v>22.21710341301291</c:v>
                </c:pt>
                <c:pt idx="50">
                  <c:v>22.18035294418319</c:v>
                </c:pt>
                <c:pt idx="51">
                  <c:v>22.212679187428133</c:v>
                </c:pt>
                <c:pt idx="52">
                  <c:v>22.122159371948204</c:v>
                </c:pt>
                <c:pt idx="53">
                  <c:v>22.168801820020224</c:v>
                </c:pt>
                <c:pt idx="54">
                  <c:v>22.22853488666582</c:v>
                </c:pt>
                <c:pt idx="55">
                  <c:v>22.324565098780628</c:v>
                </c:pt>
                <c:pt idx="56">
                  <c:v>22.37006264424662</c:v>
                </c:pt>
                <c:pt idx="57">
                  <c:v>22.44858641795395</c:v>
                </c:pt>
                <c:pt idx="58">
                  <c:v>22.366776502670152</c:v>
                </c:pt>
                <c:pt idx="59">
                  <c:v>22.361350565672073</c:v>
                </c:pt>
                <c:pt idx="60">
                  <c:v>22.53191655244395</c:v>
                </c:pt>
                <c:pt idx="61">
                  <c:v>22.352659993251603</c:v>
                </c:pt>
                <c:pt idx="62">
                  <c:v>22.468252600556948</c:v>
                </c:pt>
                <c:pt idx="63">
                  <c:v>22.52157172930083</c:v>
                </c:pt>
                <c:pt idx="64">
                  <c:v>22.582055538221528</c:v>
                </c:pt>
                <c:pt idx="65">
                  <c:v>22.459291662535936</c:v>
                </c:pt>
                <c:pt idx="66">
                  <c:v>22.471142068863127</c:v>
                </c:pt>
                <c:pt idx="67">
                  <c:v>22.477991763864573</c:v>
                </c:pt>
                <c:pt idx="68">
                  <c:v>22.384672161397464</c:v>
                </c:pt>
                <c:pt idx="69">
                  <c:v>22.335639433577935</c:v>
                </c:pt>
                <c:pt idx="70">
                  <c:v>22.38519232895561</c:v>
                </c:pt>
                <c:pt idx="71">
                  <c:v>22.345449867685975</c:v>
                </c:pt>
                <c:pt idx="72">
                  <c:v>22.095817323526184</c:v>
                </c:pt>
                <c:pt idx="73">
                  <c:v>22.066438631300898</c:v>
                </c:pt>
                <c:pt idx="74">
                  <c:v>21.955295885960872</c:v>
                </c:pt>
                <c:pt idx="75">
                  <c:v>21.68243741462884</c:v>
                </c:pt>
                <c:pt idx="76">
                  <c:v>21.660451244498866</c:v>
                </c:pt>
                <c:pt idx="77">
                  <c:v>21.574358663498373</c:v>
                </c:pt>
                <c:pt idx="78">
                  <c:v>21.531151614576423</c:v>
                </c:pt>
                <c:pt idx="79">
                  <c:v>21.46830357142857</c:v>
                </c:pt>
                <c:pt idx="80">
                  <c:v>21.338534609542638</c:v>
                </c:pt>
                <c:pt idx="81">
                  <c:v>21.043028003266247</c:v>
                </c:pt>
                <c:pt idx="82">
                  <c:v>20.85031598602001</c:v>
                </c:pt>
                <c:pt idx="83">
                  <c:v>21.013868770168518</c:v>
                </c:pt>
                <c:pt idx="84">
                  <c:v>21.00430769230769</c:v>
                </c:pt>
                <c:pt idx="85">
                  <c:v>20.97399973685155</c:v>
                </c:pt>
                <c:pt idx="86">
                  <c:v>20.998591684116064</c:v>
                </c:pt>
                <c:pt idx="87">
                  <c:v>21.027193672122557</c:v>
                </c:pt>
                <c:pt idx="88">
                  <c:v>21.004517739347477</c:v>
                </c:pt>
                <c:pt idx="89">
                  <c:v>21.150350034645065</c:v>
                </c:pt>
                <c:pt idx="90">
                  <c:v>20.959555371116906</c:v>
                </c:pt>
                <c:pt idx="91">
                  <c:v>20.875825824052534</c:v>
                </c:pt>
                <c:pt idx="92">
                  <c:v>20.94729673909195</c:v>
                </c:pt>
                <c:pt idx="93">
                  <c:v>20.94476387972476</c:v>
                </c:pt>
                <c:pt idx="94">
                  <c:v>20.916822298673033</c:v>
                </c:pt>
                <c:pt idx="95">
                  <c:v>20.94971912408759</c:v>
                </c:pt>
                <c:pt idx="96">
                  <c:v>21.044819605015235</c:v>
                </c:pt>
                <c:pt idx="97">
                  <c:v>21.07695267097494</c:v>
                </c:pt>
                <c:pt idx="98">
                  <c:v>21.06228192723788</c:v>
                </c:pt>
                <c:pt idx="99">
                  <c:v>21.114379892396148</c:v>
                </c:pt>
                <c:pt idx="100">
                  <c:v>21.08785955373291</c:v>
                </c:pt>
                <c:pt idx="101">
                  <c:v>21.204161781946073</c:v>
                </c:pt>
                <c:pt idx="102">
                  <c:v>21.047996970496772</c:v>
                </c:pt>
                <c:pt idx="103">
                  <c:v>21.090083069575055</c:v>
                </c:pt>
                <c:pt idx="104">
                  <c:v>21.206352984254853</c:v>
                </c:pt>
                <c:pt idx="105">
                  <c:v>21.378473214387764</c:v>
                </c:pt>
                <c:pt idx="106">
                  <c:v>21.396371814777606</c:v>
                </c:pt>
                <c:pt idx="107">
                  <c:v>21.36369239166278</c:v>
                </c:pt>
                <c:pt idx="108">
                  <c:v>21.599131299507356</c:v>
                </c:pt>
                <c:pt idx="109">
                  <c:v>21.583601919333663</c:v>
                </c:pt>
                <c:pt idx="110">
                  <c:v>21.614220111203657</c:v>
                </c:pt>
                <c:pt idx="111">
                  <c:v>21.547729672650476</c:v>
                </c:pt>
                <c:pt idx="112">
                  <c:v>21.599130112276207</c:v>
                </c:pt>
                <c:pt idx="113">
                  <c:v>21.524038504489212</c:v>
                </c:pt>
                <c:pt idx="114">
                  <c:v>21.512233828846927</c:v>
                </c:pt>
                <c:pt idx="115">
                  <c:v>21.598964349953636</c:v>
                </c:pt>
                <c:pt idx="116">
                  <c:v>21.468509984639017</c:v>
                </c:pt>
                <c:pt idx="117">
                  <c:v>21.440331295558686</c:v>
                </c:pt>
                <c:pt idx="118">
                  <c:v>21.49625534635566</c:v>
                </c:pt>
                <c:pt idx="119">
                  <c:v>21.382020024205083</c:v>
                </c:pt>
                <c:pt idx="120">
                  <c:v>21.22823276571015</c:v>
                </c:pt>
                <c:pt idx="121">
                  <c:v>21.19187407771766</c:v>
                </c:pt>
                <c:pt idx="122">
                  <c:v>21.19128514100139</c:v>
                </c:pt>
                <c:pt idx="123">
                  <c:v>21.134544896863737</c:v>
                </c:pt>
                <c:pt idx="124">
                  <c:v>21.157774356958818</c:v>
                </c:pt>
                <c:pt idx="125">
                  <c:v>21.099898767797274</c:v>
                </c:pt>
                <c:pt idx="126">
                  <c:v>20.996247776862013</c:v>
                </c:pt>
                <c:pt idx="127">
                  <c:v>21.02360985889484</c:v>
                </c:pt>
                <c:pt idx="128">
                  <c:v>20.825469250064874</c:v>
                </c:pt>
                <c:pt idx="129">
                  <c:v>20.730525951706696</c:v>
                </c:pt>
                <c:pt idx="130">
                  <c:v>20.396581721751506</c:v>
                </c:pt>
                <c:pt idx="131">
                  <c:v>20.17677947833585</c:v>
                </c:pt>
                <c:pt idx="132">
                  <c:v>19.939737780259428</c:v>
                </c:pt>
                <c:pt idx="133">
                  <c:v>19.70909071311546</c:v>
                </c:pt>
                <c:pt idx="134">
                  <c:v>19.414760908066334</c:v>
                </c:pt>
                <c:pt idx="135">
                  <c:v>19.333356888189382</c:v>
                </c:pt>
                <c:pt idx="136">
                  <c:v>19.3327105790124</c:v>
                </c:pt>
                <c:pt idx="137">
                  <c:v>19.388493721613678</c:v>
                </c:pt>
                <c:pt idx="138">
                  <c:v>19.3686878463322</c:v>
                </c:pt>
                <c:pt idx="139">
                  <c:v>19.579310125103547</c:v>
                </c:pt>
                <c:pt idx="140">
                  <c:v>19.61430012101654</c:v>
                </c:pt>
                <c:pt idx="141">
                  <c:v>19.674685733077325</c:v>
                </c:pt>
                <c:pt idx="142">
                  <c:v>19.7096424403183</c:v>
                </c:pt>
                <c:pt idx="143">
                  <c:v>19.84636846063405</c:v>
                </c:pt>
                <c:pt idx="144">
                  <c:v>19.95287884214296</c:v>
                </c:pt>
                <c:pt idx="145">
                  <c:v>20.034200720015157</c:v>
                </c:pt>
                <c:pt idx="146">
                  <c:v>19.893294123825026</c:v>
                </c:pt>
                <c:pt idx="147">
                  <c:v>19.85628642449815</c:v>
                </c:pt>
                <c:pt idx="148">
                  <c:v>19.887447703110166</c:v>
                </c:pt>
                <c:pt idx="149">
                  <c:v>19.890107941805287</c:v>
                </c:pt>
                <c:pt idx="150">
                  <c:v>19.79981259641966</c:v>
                </c:pt>
                <c:pt idx="151">
                  <c:v>19.749558098427762</c:v>
                </c:pt>
                <c:pt idx="152">
                  <c:v>19.86109183557217</c:v>
                </c:pt>
                <c:pt idx="153">
                  <c:v>19.736758562210458</c:v>
                </c:pt>
                <c:pt idx="154">
                  <c:v>19.69786127048759</c:v>
                </c:pt>
                <c:pt idx="155">
                  <c:v>19.74559004807495</c:v>
                </c:pt>
                <c:pt idx="156">
                  <c:v>19.686791210599953</c:v>
                </c:pt>
                <c:pt idx="157">
                  <c:v>19.886240220892773</c:v>
                </c:pt>
                <c:pt idx="158">
                  <c:v>19.901146613667635</c:v>
                </c:pt>
                <c:pt idx="159">
                  <c:v>20.015458151123767</c:v>
                </c:pt>
                <c:pt idx="160">
                  <c:v>20.04601429078194</c:v>
                </c:pt>
                <c:pt idx="161">
                  <c:v>20.0520722957222</c:v>
                </c:pt>
                <c:pt idx="162">
                  <c:v>20.105350156197872</c:v>
                </c:pt>
                <c:pt idx="163">
                  <c:v>20.067162812229533</c:v>
                </c:pt>
                <c:pt idx="164">
                  <c:v>20.163676309412487</c:v>
                </c:pt>
                <c:pt idx="165">
                  <c:v>20.198807794419675</c:v>
                </c:pt>
                <c:pt idx="166">
                  <c:v>20.089165407254214</c:v>
                </c:pt>
                <c:pt idx="167">
                  <c:v>20.116058154461594</c:v>
                </c:pt>
                <c:pt idx="168">
                  <c:v>19.788338802256302</c:v>
                </c:pt>
                <c:pt idx="169">
                  <c:v>20.041659311562224</c:v>
                </c:pt>
                <c:pt idx="170">
                  <c:v>20.247900921932498</c:v>
                </c:pt>
                <c:pt idx="171">
                  <c:v>20.339675507511764</c:v>
                </c:pt>
                <c:pt idx="172">
                  <c:v>20.356910968045852</c:v>
                </c:pt>
                <c:pt idx="173">
                  <c:v>20.431974875697218</c:v>
                </c:pt>
                <c:pt idx="174">
                  <c:v>20.482131661442004</c:v>
                </c:pt>
                <c:pt idx="175">
                  <c:v>20.474005716459697</c:v>
                </c:pt>
                <c:pt idx="176">
                  <c:v>20.484655868476096</c:v>
                </c:pt>
                <c:pt idx="177">
                  <c:v>20.496785021342646</c:v>
                </c:pt>
                <c:pt idx="178">
                  <c:v>20.468500994573297</c:v>
                </c:pt>
                <c:pt idx="179">
                  <c:v>20.496144842932694</c:v>
                </c:pt>
                <c:pt idx="180">
                  <c:v>20.410548065002835</c:v>
                </c:pt>
                <c:pt idx="181">
                  <c:v>20.442556123327783</c:v>
                </c:pt>
                <c:pt idx="182">
                  <c:v>20.611467745173965</c:v>
                </c:pt>
                <c:pt idx="183">
                  <c:v>20.354462811504053</c:v>
                </c:pt>
                <c:pt idx="184">
                  <c:v>20.630509450806844</c:v>
                </c:pt>
                <c:pt idx="185">
                  <c:v>20.61158279019094</c:v>
                </c:pt>
                <c:pt idx="186">
                  <c:v>20.531654635149806</c:v>
                </c:pt>
                <c:pt idx="187">
                  <c:v>20.499063713176525</c:v>
                </c:pt>
                <c:pt idx="188">
                  <c:v>20.45287974983417</c:v>
                </c:pt>
                <c:pt idx="189">
                  <c:v>20.459390728476823</c:v>
                </c:pt>
                <c:pt idx="190">
                  <c:v>20.448501115185422</c:v>
                </c:pt>
                <c:pt idx="191">
                  <c:v>20.332869054565304</c:v>
                </c:pt>
                <c:pt idx="192">
                  <c:v>20.22971040333327</c:v>
                </c:pt>
                <c:pt idx="193">
                  <c:v>20.226675539143557</c:v>
                </c:pt>
                <c:pt idx="194">
                  <c:v>20.225485240788412</c:v>
                </c:pt>
                <c:pt idx="195">
                  <c:v>19.992382096049386</c:v>
                </c:pt>
                <c:pt idx="196">
                  <c:v>19.75899335072805</c:v>
                </c:pt>
                <c:pt idx="197">
                  <c:v>19.63120434538303</c:v>
                </c:pt>
                <c:pt idx="198">
                  <c:v>19.441070745341033</c:v>
                </c:pt>
                <c:pt idx="199">
                  <c:v>19.632797721861724</c:v>
                </c:pt>
                <c:pt idx="200">
                  <c:v>19.688813049730154</c:v>
                </c:pt>
                <c:pt idx="201">
                  <c:v>19.7422168427913</c:v>
                </c:pt>
                <c:pt idx="202">
                  <c:v>19.8372164584263</c:v>
                </c:pt>
                <c:pt idx="203">
                  <c:v>19.9287558685446</c:v>
                </c:pt>
                <c:pt idx="204">
                  <c:v>19.89459944828097</c:v>
                </c:pt>
                <c:pt idx="205">
                  <c:v>19.751179763862456</c:v>
                </c:pt>
                <c:pt idx="206">
                  <c:v>19.795744935653552</c:v>
                </c:pt>
                <c:pt idx="207">
                  <c:v>19.75989809501951</c:v>
                </c:pt>
                <c:pt idx="208">
                  <c:v>19.706166340114628</c:v>
                </c:pt>
                <c:pt idx="209">
                  <c:v>19.85236355585077</c:v>
                </c:pt>
                <c:pt idx="210">
                  <c:v>19.851637864328087</c:v>
                </c:pt>
                <c:pt idx="211">
                  <c:v>19.81883835364452</c:v>
                </c:pt>
                <c:pt idx="212">
                  <c:v>19.79080096773598</c:v>
                </c:pt>
                <c:pt idx="213">
                  <c:v>19.660043660111537</c:v>
                </c:pt>
                <c:pt idx="214">
                  <c:v>19.541879050862356</c:v>
                </c:pt>
                <c:pt idx="215">
                  <c:v>19.39027747172029</c:v>
                </c:pt>
                <c:pt idx="216">
                  <c:v>18.819721511793123</c:v>
                </c:pt>
                <c:pt idx="217">
                  <c:v>19.32749321713393</c:v>
                </c:pt>
                <c:pt idx="218">
                  <c:v>19.156187538218624</c:v>
                </c:pt>
                <c:pt idx="219">
                  <c:v>18.970784920779458</c:v>
                </c:pt>
                <c:pt idx="220">
                  <c:v>18.853899014042426</c:v>
                </c:pt>
                <c:pt idx="221">
                  <c:v>18.83792116714056</c:v>
                </c:pt>
                <c:pt idx="222">
                  <c:v>18.737224266371825</c:v>
                </c:pt>
                <c:pt idx="223">
                  <c:v>18.58899415458675</c:v>
                </c:pt>
                <c:pt idx="224">
                  <c:v>18.565594602649902</c:v>
                </c:pt>
                <c:pt idx="225">
                  <c:v>18.355396229141082</c:v>
                </c:pt>
                <c:pt idx="226">
                  <c:v>18.262132372805045</c:v>
                </c:pt>
                <c:pt idx="227">
                  <c:v>18.300725583572643</c:v>
                </c:pt>
                <c:pt idx="228">
                  <c:v>18.489474682686662</c:v>
                </c:pt>
                <c:pt idx="229">
                  <c:v>18.333640652963826</c:v>
                </c:pt>
                <c:pt idx="230">
                  <c:v>18.499847179144023</c:v>
                </c:pt>
                <c:pt idx="231">
                  <c:v>18.589118273360523</c:v>
                </c:pt>
                <c:pt idx="232">
                  <c:v>18.72446297700278</c:v>
                </c:pt>
                <c:pt idx="233">
                  <c:v>18.656132071255552</c:v>
                </c:pt>
                <c:pt idx="234">
                  <c:v>18.79627134113605</c:v>
                </c:pt>
                <c:pt idx="235">
                  <c:v>18.601972716985504</c:v>
                </c:pt>
                <c:pt idx="236">
                  <c:v>18.964852446170013</c:v>
                </c:pt>
                <c:pt idx="237">
                  <c:v>19.213980665797045</c:v>
                </c:pt>
                <c:pt idx="238">
                  <c:v>19.19634850482945</c:v>
                </c:pt>
                <c:pt idx="239">
                  <c:v>19.26879913110828</c:v>
                </c:pt>
                <c:pt idx="240">
                  <c:v>19.364762184851482</c:v>
                </c:pt>
                <c:pt idx="241">
                  <c:v>19.53748346135062</c:v>
                </c:pt>
                <c:pt idx="242">
                  <c:v>19.468132336110298</c:v>
                </c:pt>
                <c:pt idx="243">
                  <c:v>19.545838122690057</c:v>
                </c:pt>
                <c:pt idx="244">
                  <c:v>19.46098249874614</c:v>
                </c:pt>
                <c:pt idx="245">
                  <c:v>19.519839742744935</c:v>
                </c:pt>
                <c:pt idx="246">
                  <c:v>19.561354543221142</c:v>
                </c:pt>
                <c:pt idx="247">
                  <c:v>19.597561619253707</c:v>
                </c:pt>
                <c:pt idx="248">
                  <c:v>19.69116874676129</c:v>
                </c:pt>
                <c:pt idx="249">
                  <c:v>19.615122918110142</c:v>
                </c:pt>
                <c:pt idx="250">
                  <c:v>19.719497240956468</c:v>
                </c:pt>
                <c:pt idx="251">
                  <c:v>19.740437768914568</c:v>
                </c:pt>
                <c:pt idx="252">
                  <c:v>19.669028546524295</c:v>
                </c:pt>
                <c:pt idx="253">
                  <c:v>19.61748668129113</c:v>
                </c:pt>
                <c:pt idx="254">
                  <c:v>19.672103045227523</c:v>
                </c:pt>
                <c:pt idx="255">
                  <c:v>19.703667704259914</c:v>
                </c:pt>
                <c:pt idx="256">
                  <c:v>19.77900879948626</c:v>
                </c:pt>
                <c:pt idx="257">
                  <c:v>19.848056364980646</c:v>
                </c:pt>
                <c:pt idx="258">
                  <c:v>19.74534859521332</c:v>
                </c:pt>
                <c:pt idx="259">
                  <c:v>19.80555290525713</c:v>
                </c:pt>
                <c:pt idx="260">
                  <c:v>19.741167335317716</c:v>
                </c:pt>
                <c:pt idx="261">
                  <c:v>19.750411985018726</c:v>
                </c:pt>
                <c:pt idx="262">
                  <c:v>19.797659620269517</c:v>
                </c:pt>
                <c:pt idx="263">
                  <c:v>19.855572648984992</c:v>
                </c:pt>
                <c:pt idx="264">
                  <c:v>19.885286505202174</c:v>
                </c:pt>
                <c:pt idx="265">
                  <c:v>19.75926147738745</c:v>
                </c:pt>
                <c:pt idx="266">
                  <c:v>19.713567650571573</c:v>
                </c:pt>
                <c:pt idx="267">
                  <c:v>19.678694295748237</c:v>
                </c:pt>
                <c:pt idx="268">
                  <c:v>19.72201347763937</c:v>
                </c:pt>
                <c:pt idx="269">
                  <c:v>19.551294840960672</c:v>
                </c:pt>
                <c:pt idx="270">
                  <c:v>19.568657992533588</c:v>
                </c:pt>
                <c:pt idx="271">
                  <c:v>19.65080236986881</c:v>
                </c:pt>
                <c:pt idx="272">
                  <c:v>19.61178090290975</c:v>
                </c:pt>
                <c:pt idx="273">
                  <c:v>19.620368557831856</c:v>
                </c:pt>
                <c:pt idx="274">
                  <c:v>19.69786739046142</c:v>
                </c:pt>
                <c:pt idx="275">
                  <c:v>19.688374602692836</c:v>
                </c:pt>
                <c:pt idx="276">
                  <c:v>19.741729143001386</c:v>
                </c:pt>
                <c:pt idx="277">
                  <c:v>19.877021037255922</c:v>
                </c:pt>
                <c:pt idx="278">
                  <c:v>19.781065649366983</c:v>
                </c:pt>
                <c:pt idx="279">
                  <c:v>19.841656331702083</c:v>
                </c:pt>
                <c:pt idx="280">
                  <c:v>19.842217185520965</c:v>
                </c:pt>
                <c:pt idx="281">
                  <c:v>19.88193641135368</c:v>
                </c:pt>
                <c:pt idx="282">
                  <c:v>19.910348451235176</c:v>
                </c:pt>
                <c:pt idx="283">
                  <c:v>19.99299689157067</c:v>
                </c:pt>
                <c:pt idx="284">
                  <c:v>19.990861671013487</c:v>
                </c:pt>
                <c:pt idx="285">
                  <c:v>20.045613190716043</c:v>
                </c:pt>
                <c:pt idx="286">
                  <c:v>20.091846689895473</c:v>
                </c:pt>
                <c:pt idx="287">
                  <c:v>20.01159290642679</c:v>
                </c:pt>
                <c:pt idx="288">
                  <c:v>19.97389248485149</c:v>
                </c:pt>
                <c:pt idx="289">
                  <c:v>20.113833404866455</c:v>
                </c:pt>
                <c:pt idx="290">
                  <c:v>20.078895569541736</c:v>
                </c:pt>
                <c:pt idx="291">
                  <c:v>20.140030185318057</c:v>
                </c:pt>
                <c:pt idx="292">
                  <c:v>20.202838004146326</c:v>
                </c:pt>
                <c:pt idx="293">
                  <c:v>20.223424135404574</c:v>
                </c:pt>
                <c:pt idx="294">
                  <c:v>20.30976040767682</c:v>
                </c:pt>
                <c:pt idx="295">
                  <c:v>20.134440122824973</c:v>
                </c:pt>
                <c:pt idx="296">
                  <c:v>20.21344703181371</c:v>
                </c:pt>
                <c:pt idx="297">
                  <c:v>20.344502724907123</c:v>
                </c:pt>
                <c:pt idx="298">
                  <c:v>20.218889894566892</c:v>
                </c:pt>
                <c:pt idx="299">
                  <c:v>20.356725546802366</c:v>
                </c:pt>
                <c:pt idx="300">
                  <c:v>20.349515357808578</c:v>
                </c:pt>
                <c:pt idx="301">
                  <c:v>20.325679132659275</c:v>
                </c:pt>
                <c:pt idx="302">
                  <c:v>20.34354078245839</c:v>
                </c:pt>
                <c:pt idx="303">
                  <c:v>20.381700319669807</c:v>
                </c:pt>
                <c:pt idx="304">
                  <c:v>20.28940829648347</c:v>
                </c:pt>
                <c:pt idx="305">
                  <c:v>20.226351062542843</c:v>
                </c:pt>
                <c:pt idx="306">
                  <c:v>20.300027426653866</c:v>
                </c:pt>
                <c:pt idx="307">
                  <c:v>20.26415846528035</c:v>
                </c:pt>
                <c:pt idx="308">
                  <c:v>20.282966501000452</c:v>
                </c:pt>
                <c:pt idx="309">
                  <c:v>20.3837792144013</c:v>
                </c:pt>
                <c:pt idx="310">
                  <c:v>20.256302703049656</c:v>
                </c:pt>
                <c:pt idx="311">
                  <c:v>20.241069262713157</c:v>
                </c:pt>
                <c:pt idx="312">
                  <c:v>20.14797390191762</c:v>
                </c:pt>
                <c:pt idx="313">
                  <c:v>20.16390342852597</c:v>
                </c:pt>
                <c:pt idx="314">
                  <c:v>20.225289147145094</c:v>
                </c:pt>
                <c:pt idx="315">
                  <c:v>20.181063120279507</c:v>
                </c:pt>
                <c:pt idx="316">
                  <c:v>20.117973199463037</c:v>
                </c:pt>
                <c:pt idx="317">
                  <c:v>20.22338560040773</c:v>
                </c:pt>
                <c:pt idx="318">
                  <c:v>20.125456526580344</c:v>
                </c:pt>
                <c:pt idx="319">
                  <c:v>20.007773632828002</c:v>
                </c:pt>
                <c:pt idx="320">
                  <c:v>19.994824134972834</c:v>
                </c:pt>
                <c:pt idx="321">
                  <c:v>19.883254097384818</c:v>
                </c:pt>
                <c:pt idx="322">
                  <c:v>19.88873641627667</c:v>
                </c:pt>
                <c:pt idx="323">
                  <c:v>19.859218975440378</c:v>
                </c:pt>
                <c:pt idx="324">
                  <c:v>19.790751458854352</c:v>
                </c:pt>
                <c:pt idx="325">
                  <c:v>19.703424853197905</c:v>
                </c:pt>
                <c:pt idx="326">
                  <c:v>19.5710483372677</c:v>
                </c:pt>
                <c:pt idx="327">
                  <c:v>19.47743148844707</c:v>
                </c:pt>
                <c:pt idx="328">
                  <c:v>19.50952637585595</c:v>
                </c:pt>
                <c:pt idx="329">
                  <c:v>19.54748873989757</c:v>
                </c:pt>
                <c:pt idx="330">
                  <c:v>19.565183822946558</c:v>
                </c:pt>
                <c:pt idx="331">
                  <c:v>19.58121204914784</c:v>
                </c:pt>
                <c:pt idx="332">
                  <c:v>19.507138570864587</c:v>
                </c:pt>
                <c:pt idx="333">
                  <c:v>19.557748614203817</c:v>
                </c:pt>
                <c:pt idx="334">
                  <c:v>19.471565338868675</c:v>
                </c:pt>
                <c:pt idx="335">
                  <c:v>19.489367934061768</c:v>
                </c:pt>
                <c:pt idx="336">
                  <c:v>19.407586770495282</c:v>
                </c:pt>
                <c:pt idx="337">
                  <c:v>19.409927912772098</c:v>
                </c:pt>
                <c:pt idx="338">
                  <c:v>19.353548478104138</c:v>
                </c:pt>
                <c:pt idx="339">
                  <c:v>19.470678420850902</c:v>
                </c:pt>
                <c:pt idx="340">
                  <c:v>19.402218250220496</c:v>
                </c:pt>
                <c:pt idx="341">
                  <c:v>19.30543286184697</c:v>
                </c:pt>
                <c:pt idx="342">
                  <c:v>19.348512402479717</c:v>
                </c:pt>
                <c:pt idx="343">
                  <c:v>19.36252944881155</c:v>
                </c:pt>
                <c:pt idx="344">
                  <c:v>19.463830631668237</c:v>
                </c:pt>
                <c:pt idx="345">
                  <c:v>19.52049427460047</c:v>
                </c:pt>
                <c:pt idx="346">
                  <c:v>19.496564181219394</c:v>
                </c:pt>
                <c:pt idx="347">
                  <c:v>19.529973396393736</c:v>
                </c:pt>
                <c:pt idx="348">
                  <c:v>19.683231308411216</c:v>
                </c:pt>
                <c:pt idx="349">
                  <c:v>19.743233586074826</c:v>
                </c:pt>
                <c:pt idx="350">
                  <c:v>19.583939874648127</c:v>
                </c:pt>
                <c:pt idx="351">
                  <c:v>19.81831020966839</c:v>
                </c:pt>
                <c:pt idx="352">
                  <c:v>19.72361446342369</c:v>
                </c:pt>
                <c:pt idx="353">
                  <c:v>19.7301002233195</c:v>
                </c:pt>
                <c:pt idx="354">
                  <c:v>19.83708432189309</c:v>
                </c:pt>
                <c:pt idx="355">
                  <c:v>19.791850731760004</c:v>
                </c:pt>
                <c:pt idx="356">
                  <c:v>19.95347959278398</c:v>
                </c:pt>
                <c:pt idx="357">
                  <c:v>19.971821289929228</c:v>
                </c:pt>
                <c:pt idx="358">
                  <c:v>20.00785746775524</c:v>
                </c:pt>
                <c:pt idx="359">
                  <c:v>20.03041995982792</c:v>
                </c:pt>
                <c:pt idx="360">
                  <c:v>19.98501026065117</c:v>
                </c:pt>
                <c:pt idx="361">
                  <c:v>19.91137301119623</c:v>
                </c:pt>
                <c:pt idx="362">
                  <c:v>20.22271472392638</c:v>
                </c:pt>
                <c:pt idx="363">
                  <c:v>20.26720818245152</c:v>
                </c:pt>
                <c:pt idx="364">
                  <c:v>20.316059917876725</c:v>
                </c:pt>
                <c:pt idx="365">
                  <c:v>20.416043075650464</c:v>
                </c:pt>
                <c:pt idx="366">
                  <c:v>20.541465878823136</c:v>
                </c:pt>
                <c:pt idx="367">
                  <c:v>20.44665397067225</c:v>
                </c:pt>
                <c:pt idx="368">
                  <c:v>20.434365892817738</c:v>
                </c:pt>
                <c:pt idx="369">
                  <c:v>20.491969273743017</c:v>
                </c:pt>
                <c:pt idx="370">
                  <c:v>20.560421105306656</c:v>
                </c:pt>
                <c:pt idx="371">
                  <c:v>20.61356109464877</c:v>
                </c:pt>
                <c:pt idx="372">
                  <c:v>20.663994456141413</c:v>
                </c:pt>
                <c:pt idx="373">
                  <c:v>20.632188623547666</c:v>
                </c:pt>
                <c:pt idx="374">
                  <c:v>20.681194174463318</c:v>
                </c:pt>
                <c:pt idx="375">
                  <c:v>20.58129346104533</c:v>
                </c:pt>
                <c:pt idx="376">
                  <c:v>20.639939022077954</c:v>
                </c:pt>
                <c:pt idx="377">
                  <c:v>20.728066904637398</c:v>
                </c:pt>
                <c:pt idx="378">
                  <c:v>20.68553606915364</c:v>
                </c:pt>
                <c:pt idx="379">
                  <c:v>20.750131483496553</c:v>
                </c:pt>
                <c:pt idx="380">
                  <c:v>20.757279562027282</c:v>
                </c:pt>
                <c:pt idx="381">
                  <c:v>20.772129208234123</c:v>
                </c:pt>
                <c:pt idx="382">
                  <c:v>20.80776313209767</c:v>
                </c:pt>
                <c:pt idx="383">
                  <c:v>20.803229920534896</c:v>
                </c:pt>
                <c:pt idx="384">
                  <c:v>20.523503951257766</c:v>
                </c:pt>
                <c:pt idx="385">
                  <c:v>20.8743125338468</c:v>
                </c:pt>
                <c:pt idx="386">
                  <c:v>20.88493467487611</c:v>
                </c:pt>
                <c:pt idx="387">
                  <c:v>20.830855489509705</c:v>
                </c:pt>
                <c:pt idx="388">
                  <c:v>20.918157810080274</c:v>
                </c:pt>
                <c:pt idx="389">
                  <c:v>21.02924074586565</c:v>
                </c:pt>
                <c:pt idx="390">
                  <c:v>20.925237556224122</c:v>
                </c:pt>
                <c:pt idx="391">
                  <c:v>21.07331672311158</c:v>
                </c:pt>
                <c:pt idx="392">
                  <c:v>21.032295283053937</c:v>
                </c:pt>
                <c:pt idx="393">
                  <c:v>21.02841218194351</c:v>
                </c:pt>
                <c:pt idx="394">
                  <c:v>21.062410097254215</c:v>
                </c:pt>
                <c:pt idx="395">
                  <c:v>21.08916832577176</c:v>
                </c:pt>
                <c:pt idx="396">
                  <c:v>21.011586050082684</c:v>
                </c:pt>
                <c:pt idx="397">
                  <c:v>21.212658788774004</c:v>
                </c:pt>
                <c:pt idx="398">
                  <c:v>21.193390290747733</c:v>
                </c:pt>
                <c:pt idx="399">
                  <c:v>21.29862810257617</c:v>
                </c:pt>
                <c:pt idx="400">
                  <c:v>21.338433282642395</c:v>
                </c:pt>
                <c:pt idx="401">
                  <c:v>21.234349648706786</c:v>
                </c:pt>
                <c:pt idx="402">
                  <c:v>21.314987140690373</c:v>
                </c:pt>
                <c:pt idx="403">
                  <c:v>21.341284457392145</c:v>
                </c:pt>
                <c:pt idx="404">
                  <c:v>21.432380464605817</c:v>
                </c:pt>
                <c:pt idx="405">
                  <c:v>21.42876903822649</c:v>
                </c:pt>
                <c:pt idx="406">
                  <c:v>21.48716057855886</c:v>
                </c:pt>
                <c:pt idx="407">
                  <c:v>21.515798913637855</c:v>
                </c:pt>
                <c:pt idx="408">
                  <c:v>21.56382946132244</c:v>
                </c:pt>
                <c:pt idx="409">
                  <c:v>21.602540988389055</c:v>
                </c:pt>
                <c:pt idx="410">
                  <c:v>21.526676673759074</c:v>
                </c:pt>
                <c:pt idx="411">
                  <c:v>21.594509660955158</c:v>
                </c:pt>
                <c:pt idx="412">
                  <c:v>21.629429578079957</c:v>
                </c:pt>
                <c:pt idx="413">
                  <c:v>21.59075188243425</c:v>
                </c:pt>
                <c:pt idx="414">
                  <c:v>21.634088728668196</c:v>
                </c:pt>
                <c:pt idx="415">
                  <c:v>21.710398342661918</c:v>
                </c:pt>
                <c:pt idx="416">
                  <c:v>21.57668021347063</c:v>
                </c:pt>
                <c:pt idx="417">
                  <c:v>21.675926930336495</c:v>
                </c:pt>
                <c:pt idx="418">
                  <c:v>21.70033819671776</c:v>
                </c:pt>
                <c:pt idx="419">
                  <c:v>21.726932065727024</c:v>
                </c:pt>
                <c:pt idx="420">
                  <c:v>21.619314691049833</c:v>
                </c:pt>
                <c:pt idx="421">
                  <c:v>21.70437585901689</c:v>
                </c:pt>
                <c:pt idx="422">
                  <c:v>21.691109349095367</c:v>
                </c:pt>
                <c:pt idx="423">
                  <c:v>21.77518836491339</c:v>
                </c:pt>
                <c:pt idx="424">
                  <c:v>21.799748395120304</c:v>
                </c:pt>
                <c:pt idx="425">
                  <c:v>21.808714625095995</c:v>
                </c:pt>
                <c:pt idx="426">
                  <c:v>21.838137106548384</c:v>
                </c:pt>
                <c:pt idx="427">
                  <c:v>21.869646417557195</c:v>
                </c:pt>
                <c:pt idx="428">
                  <c:v>21.8701236194869</c:v>
                </c:pt>
                <c:pt idx="429">
                  <c:v>21.92507458628757</c:v>
                </c:pt>
                <c:pt idx="430">
                  <c:v>21.940824852704875</c:v>
                </c:pt>
                <c:pt idx="431">
                  <c:v>21.96979533018969</c:v>
                </c:pt>
                <c:pt idx="432">
                  <c:v>21.68573175789185</c:v>
                </c:pt>
                <c:pt idx="433">
                  <c:v>21.677486381759984</c:v>
                </c:pt>
                <c:pt idx="434">
                  <c:v>21.682106098263056</c:v>
                </c:pt>
                <c:pt idx="435">
                  <c:v>21.75076882123418</c:v>
                </c:pt>
                <c:pt idx="436">
                  <c:v>21.719944798718995</c:v>
                </c:pt>
                <c:pt idx="437">
                  <c:v>21.728473045283366</c:v>
                </c:pt>
                <c:pt idx="438">
                  <c:v>21.813158745554478</c:v>
                </c:pt>
                <c:pt idx="439">
                  <c:v>21.717386362041626</c:v>
                </c:pt>
                <c:pt idx="440">
                  <c:v>21.75325222077211</c:v>
                </c:pt>
                <c:pt idx="441">
                  <c:v>21.796379941383517</c:v>
                </c:pt>
                <c:pt idx="442">
                  <c:v>21.71200738657825</c:v>
                </c:pt>
                <c:pt idx="443">
                  <c:v>21.55262202613649</c:v>
                </c:pt>
                <c:pt idx="444">
                  <c:v>21.58524200278164</c:v>
                </c:pt>
                <c:pt idx="445">
                  <c:v>21.456997515674907</c:v>
                </c:pt>
                <c:pt idx="446">
                  <c:v>21.478943748089268</c:v>
                </c:pt>
                <c:pt idx="447">
                  <c:v>21.41609957581372</c:v>
                </c:pt>
                <c:pt idx="448">
                  <c:v>21.432730012978134</c:v>
                </c:pt>
                <c:pt idx="449">
                  <c:v>21.380413931653145</c:v>
                </c:pt>
                <c:pt idx="450">
                  <c:v>21.311122558369416</c:v>
                </c:pt>
                <c:pt idx="451">
                  <c:v>21.266403785488958</c:v>
                </c:pt>
                <c:pt idx="452">
                  <c:v>21.036943099820125</c:v>
                </c:pt>
                <c:pt idx="453">
                  <c:v>20.892989603431282</c:v>
                </c:pt>
                <c:pt idx="454">
                  <c:v>20.855284248474767</c:v>
                </c:pt>
                <c:pt idx="455">
                  <c:v>20.883837704861232</c:v>
                </c:pt>
                <c:pt idx="456">
                  <c:v>20.87367235879152</c:v>
                </c:pt>
                <c:pt idx="457">
                  <c:v>20.749007625144312</c:v>
                </c:pt>
                <c:pt idx="458">
                  <c:v>20.82508011434029</c:v>
                </c:pt>
                <c:pt idx="459">
                  <c:v>20.753663154258074</c:v>
                </c:pt>
                <c:pt idx="460">
                  <c:v>20.693693165353462</c:v>
                </c:pt>
                <c:pt idx="461">
                  <c:v>20.691669659134853</c:v>
                </c:pt>
                <c:pt idx="462">
                  <c:v>20.597031829451048</c:v>
                </c:pt>
                <c:pt idx="463">
                  <c:v>20.610622099317975</c:v>
                </c:pt>
                <c:pt idx="464">
                  <c:v>20.528607645377598</c:v>
                </c:pt>
                <c:pt idx="465">
                  <c:v>20.51925210234389</c:v>
                </c:pt>
                <c:pt idx="466">
                  <c:v>20.546222102715785</c:v>
                </c:pt>
                <c:pt idx="467">
                  <c:v>20.497479767829816</c:v>
                </c:pt>
                <c:pt idx="468">
                  <c:v>20.38602958810994</c:v>
                </c:pt>
                <c:pt idx="469">
                  <c:v>20.208985626283365</c:v>
                </c:pt>
                <c:pt idx="470">
                  <c:v>20.27046335483694</c:v>
                </c:pt>
                <c:pt idx="471">
                  <c:v>20.080767917855727</c:v>
                </c:pt>
                <c:pt idx="472">
                  <c:v>20.129366552901025</c:v>
                </c:pt>
                <c:pt idx="473">
                  <c:v>19.987357197258188</c:v>
                </c:pt>
                <c:pt idx="474">
                  <c:v>20.06159811584804</c:v>
                </c:pt>
                <c:pt idx="475">
                  <c:v>20.141068660589298</c:v>
                </c:pt>
                <c:pt idx="476">
                  <c:v>20.095106804067427</c:v>
                </c:pt>
                <c:pt idx="477">
                  <c:v>20.149115979170645</c:v>
                </c:pt>
                <c:pt idx="478">
                  <c:v>20.123255782312924</c:v>
                </c:pt>
                <c:pt idx="479">
                  <c:v>20.119147544111932</c:v>
                </c:pt>
                <c:pt idx="480">
                  <c:v>20.182086868879477</c:v>
                </c:pt>
                <c:pt idx="481">
                  <c:v>20.264471845626375</c:v>
                </c:pt>
                <c:pt idx="482">
                  <c:v>20.23160455683798</c:v>
                </c:pt>
                <c:pt idx="483">
                  <c:v>20.301467483827036</c:v>
                </c:pt>
                <c:pt idx="484">
                  <c:v>20.40433821779485</c:v>
                </c:pt>
                <c:pt idx="485">
                  <c:v>20.26276413942764</c:v>
                </c:pt>
                <c:pt idx="486">
                  <c:v>20.31556076158492</c:v>
                </c:pt>
                <c:pt idx="487">
                  <c:v>20.364241956032636</c:v>
                </c:pt>
                <c:pt idx="488">
                  <c:v>20.42894617237052</c:v>
                </c:pt>
                <c:pt idx="489">
                  <c:v>20.448523272414796</c:v>
                </c:pt>
                <c:pt idx="490">
                  <c:v>20.40419203304491</c:v>
                </c:pt>
                <c:pt idx="491">
                  <c:v>20.51778412659818</c:v>
                </c:pt>
                <c:pt idx="492">
                  <c:v>20.487997027127463</c:v>
                </c:pt>
                <c:pt idx="493">
                  <c:v>20.492509555170574</c:v>
                </c:pt>
                <c:pt idx="494">
                  <c:v>20.524686922879905</c:v>
                </c:pt>
                <c:pt idx="495">
                  <c:v>20.578314062017377</c:v>
                </c:pt>
                <c:pt idx="496">
                  <c:v>20.503826545992915</c:v>
                </c:pt>
                <c:pt idx="497">
                  <c:v>20.566071739625624</c:v>
                </c:pt>
                <c:pt idx="498">
                  <c:v>20.59004717454582</c:v>
                </c:pt>
                <c:pt idx="499">
                  <c:v>20.58234575483664</c:v>
                </c:pt>
                <c:pt idx="500">
                  <c:v>20.639416710562283</c:v>
                </c:pt>
                <c:pt idx="501">
                  <c:v>20.667284860039864</c:v>
                </c:pt>
                <c:pt idx="502">
                  <c:v>20.732858522935473</c:v>
                </c:pt>
                <c:pt idx="503">
                  <c:v>20.788976146984705</c:v>
                </c:pt>
                <c:pt idx="504">
                  <c:v>20.899972693608973</c:v>
                </c:pt>
                <c:pt idx="505">
                  <c:v>20.834804780876496</c:v>
                </c:pt>
                <c:pt idx="506">
                  <c:v>20.871572287838294</c:v>
                </c:pt>
                <c:pt idx="507">
                  <c:v>20.959431036539304</c:v>
                </c:pt>
                <c:pt idx="508">
                  <c:v>20.880312334568554</c:v>
                </c:pt>
                <c:pt idx="509">
                  <c:v>20.917068917687153</c:v>
                </c:pt>
                <c:pt idx="510">
                  <c:v>20.94038199902255</c:v>
                </c:pt>
                <c:pt idx="511">
                  <c:v>20.92542401918794</c:v>
                </c:pt>
                <c:pt idx="512">
                  <c:v>20.882552742616035</c:v>
                </c:pt>
                <c:pt idx="513">
                  <c:v>20.910355397396515</c:v>
                </c:pt>
                <c:pt idx="514">
                  <c:v>20.90668656716418</c:v>
                </c:pt>
                <c:pt idx="515">
                  <c:v>20.992317113907138</c:v>
                </c:pt>
                <c:pt idx="516">
                  <c:v>20.85561524586307</c:v>
                </c:pt>
                <c:pt idx="517">
                  <c:v>20.8746433453908</c:v>
                </c:pt>
                <c:pt idx="518">
                  <c:v>20.961838252594703</c:v>
                </c:pt>
                <c:pt idx="519">
                  <c:v>20.98378070048911</c:v>
                </c:pt>
                <c:pt idx="520">
                  <c:v>21.051824769735337</c:v>
                </c:pt>
                <c:pt idx="521">
                  <c:v>21.024045464937778</c:v>
                </c:pt>
                <c:pt idx="522">
                  <c:v>20.97551159038804</c:v>
                </c:pt>
                <c:pt idx="523">
                  <c:v>20.998433809819765</c:v>
                </c:pt>
                <c:pt idx="524">
                  <c:v>20.939944206903743</c:v>
                </c:pt>
                <c:pt idx="525">
                  <c:v>21.00511484571891</c:v>
                </c:pt>
                <c:pt idx="526">
                  <c:v>20.93958291362582</c:v>
                </c:pt>
                <c:pt idx="527">
                  <c:v>20.97680256896955</c:v>
                </c:pt>
                <c:pt idx="528">
                  <c:v>20.900732422192327</c:v>
                </c:pt>
                <c:pt idx="529">
                  <c:v>20.984678627734564</c:v>
                </c:pt>
                <c:pt idx="530">
                  <c:v>20.91762641134143</c:v>
                </c:pt>
                <c:pt idx="531">
                  <c:v>20.879841748304443</c:v>
                </c:pt>
                <c:pt idx="532">
                  <c:v>20.705292214096175</c:v>
                </c:pt>
                <c:pt idx="533">
                  <c:v>20.622435233160623</c:v>
                </c:pt>
                <c:pt idx="534">
                  <c:v>20.580233777329035</c:v>
                </c:pt>
                <c:pt idx="535">
                  <c:v>20.563088171654083</c:v>
                </c:pt>
                <c:pt idx="536">
                  <c:v>20.47387612290698</c:v>
                </c:pt>
                <c:pt idx="537">
                  <c:v>20.294280013946462</c:v>
                </c:pt>
                <c:pt idx="538">
                  <c:v>20.151030914500065</c:v>
                </c:pt>
                <c:pt idx="539">
                  <c:v>20.009063950740384</c:v>
                </c:pt>
                <c:pt idx="540">
                  <c:v>19.980736553123943</c:v>
                </c:pt>
              </c:numCache>
            </c:numRef>
          </c:val>
          <c:smooth val="0"/>
        </c:ser>
        <c:axId val="15590274"/>
        <c:axId val="6094739"/>
      </c:lineChart>
      <c:dateAx>
        <c:axId val="53216760"/>
        <c:scaling>
          <c:orientation val="minMax"/>
        </c:scaling>
        <c:axPos val="b"/>
        <c:title>
          <c:tx>
            <c:rich>
              <a:bodyPr vert="horz" rot="0" anchor="ctr"/>
              <a:lstStyle/>
              <a:p>
                <a:pPr algn="ctr">
                  <a:defRPr/>
                </a:pPr>
                <a:r>
                  <a:rPr lang="en-US" cap="none" sz="12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9188793"/>
        <c:crosses val="autoZero"/>
        <c:auto val="0"/>
        <c:majorUnit val="1"/>
        <c:majorTimeUnit val="years"/>
        <c:noMultiLvlLbl val="0"/>
      </c:dateAx>
      <c:valAx>
        <c:axId val="9188793"/>
        <c:scaling>
          <c:orientation val="minMax"/>
          <c:min val="7.5"/>
        </c:scaling>
        <c:axPos val="l"/>
        <c:title>
          <c:tx>
            <c:rich>
              <a:bodyPr vert="horz" rot="-5400000" anchor="ctr"/>
              <a:lstStyle/>
              <a:p>
                <a:pPr algn="ctr">
                  <a:defRPr/>
                </a:pPr>
                <a:r>
                  <a:rPr lang="en-US" cap="none" sz="1200" b="1" i="0" u="none" baseline="0">
                    <a:latin typeface="Arial"/>
                    <a:ea typeface="Arial"/>
                    <a:cs typeface="Arial"/>
                  </a:rPr>
                  <a:t>Weekly hours worked per capita</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3216760"/>
        <c:crossesAt val="1"/>
        <c:crossBetween val="between"/>
        <c:dispUnits/>
      </c:valAx>
      <c:dateAx>
        <c:axId val="15590274"/>
        <c:scaling>
          <c:orientation val="minMax"/>
        </c:scaling>
        <c:axPos val="b"/>
        <c:delete val="1"/>
        <c:majorTickMark val="out"/>
        <c:minorTickMark val="none"/>
        <c:tickLblPos val="nextTo"/>
        <c:crossAx val="6094739"/>
        <c:crosses val="autoZero"/>
        <c:auto val="0"/>
        <c:noMultiLvlLbl val="0"/>
      </c:dateAx>
      <c:valAx>
        <c:axId val="6094739"/>
        <c:scaling>
          <c:orientation val="minMax"/>
          <c:min val="15"/>
        </c:scaling>
        <c:axPos val="l"/>
        <c:title>
          <c:tx>
            <c:rich>
              <a:bodyPr vert="horz" rot="-5400000" anchor="ctr"/>
              <a:lstStyle/>
              <a:p>
                <a:pPr algn="ctr">
                  <a:defRPr/>
                </a:pPr>
                <a:r>
                  <a:rPr lang="en-US" cap="none" sz="1200" b="1" i="0" u="none" baseline="0">
                    <a:latin typeface="Arial"/>
                    <a:ea typeface="Arial"/>
                    <a:cs typeface="Arial"/>
                  </a:rPr>
                  <a:t>Weekly hours worked per workforce member</a:t>
                </a:r>
              </a:p>
            </c:rich>
          </c:tx>
          <c:layout/>
          <c:overlay val="0"/>
          <c:spPr>
            <a:noFill/>
            <a:ln>
              <a:noFill/>
            </a:ln>
          </c:spPr>
        </c:title>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5590274"/>
        <c:crosses val="max"/>
        <c:crossBetween val="between"/>
        <c:dispUnits/>
      </c:valAx>
      <c:spPr>
        <a:solidFill>
          <a:srgbClr val="FFFFFF"/>
        </a:solidFill>
        <a:ln w="12700">
          <a:solidFill>
            <a:srgbClr val="808080"/>
          </a:solidFill>
        </a:ln>
      </c:spPr>
    </c:plotArea>
    <c:legend>
      <c:legendPos val="t"/>
      <c:layout>
        <c:manualLayout>
          <c:xMode val="edge"/>
          <c:yMode val="edge"/>
          <c:x val="0.207"/>
          <c:y val="0.0745"/>
        </c:manualLayout>
      </c:layout>
      <c:overlay val="0"/>
    </c:legend>
    <c:plotVisOnly val="1"/>
    <c:dispBlanksAs val="gap"/>
    <c:showDLblsOverMax val="0"/>
  </c:chart>
  <c:spPr>
    <a:solidFill>
      <a:srgbClr val="CCFFCC"/>
    </a:solidFill>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Year-over-year % change</a:t>
            </a:r>
          </a:p>
        </c:rich>
      </c:tx>
      <c:layout>
        <c:manualLayout>
          <c:xMode val="factor"/>
          <c:yMode val="factor"/>
          <c:x val="-0.0015"/>
          <c:y val="-0.004"/>
        </c:manualLayout>
      </c:layout>
      <c:spPr>
        <a:noFill/>
        <a:ln>
          <a:noFill/>
        </a:ln>
      </c:spPr>
    </c:title>
    <c:plotArea>
      <c:layout>
        <c:manualLayout>
          <c:xMode val="edge"/>
          <c:yMode val="edge"/>
          <c:x val="0.01675"/>
          <c:y val="0.131"/>
          <c:w val="0.98325"/>
          <c:h val="0.8075"/>
        </c:manualLayout>
      </c:layout>
      <c:lineChart>
        <c:grouping val="standard"/>
        <c:varyColors val="0"/>
        <c:ser>
          <c:idx val="1"/>
          <c:order val="0"/>
          <c:tx>
            <c:v>Number of workers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Combined!$I$2:$I$545</c:f>
              <c:numCache>
                <c:ptCount val="544"/>
                <c:pt idx="12">
                  <c:v>0.038557899483890365</c:v>
                </c:pt>
                <c:pt idx="13">
                  <c:v>0.036388106572290205</c:v>
                </c:pt>
                <c:pt idx="14">
                  <c:v>0.03743994423838092</c:v>
                </c:pt>
                <c:pt idx="15">
                  <c:v>0.04173298846000796</c:v>
                </c:pt>
                <c:pt idx="16">
                  <c:v>0.04244768422096598</c:v>
                </c:pt>
                <c:pt idx="17">
                  <c:v>0.042894580696202535</c:v>
                </c:pt>
                <c:pt idx="18">
                  <c:v>0.04283182355257976</c:v>
                </c:pt>
                <c:pt idx="19">
                  <c:v>0.04334069168506255</c:v>
                </c:pt>
                <c:pt idx="20">
                  <c:v>0.04143713742504753</c:v>
                </c:pt>
                <c:pt idx="21">
                  <c:v>0.05004041443162613</c:v>
                </c:pt>
                <c:pt idx="22">
                  <c:v>0.04587312000388755</c:v>
                </c:pt>
                <c:pt idx="23">
                  <c:v>0.047496852909847974</c:v>
                </c:pt>
                <c:pt idx="24">
                  <c:v>0.04699298000144742</c:v>
                </c:pt>
                <c:pt idx="25">
                  <c:v>0.04735108097058894</c:v>
                </c:pt>
                <c:pt idx="26">
                  <c:v>0.05101379724055189</c:v>
                </c:pt>
                <c:pt idx="27">
                  <c:v>0.04949147686577854</c:v>
                </c:pt>
                <c:pt idx="28">
                  <c:v>0.04980496622585862</c:v>
                </c:pt>
                <c:pt idx="29">
                  <c:v>0.052319654837256716</c:v>
                </c:pt>
                <c:pt idx="30">
                  <c:v>0.05004248890567463</c:v>
                </c:pt>
                <c:pt idx="31">
                  <c:v>0.04840491807132614</c:v>
                </c:pt>
                <c:pt idx="32">
                  <c:v>0.045241773159200485</c:v>
                </c:pt>
                <c:pt idx="33">
                  <c:v>0.04476323769535806</c:v>
                </c:pt>
                <c:pt idx="34">
                  <c:v>0.041561156928795445</c:v>
                </c:pt>
                <c:pt idx="35">
                  <c:v>0.038040212618442336</c:v>
                </c:pt>
                <c:pt idx="36">
                  <c:v>0.03799451625538582</c:v>
                </c:pt>
                <c:pt idx="37">
                  <c:v>0.032489897134459954</c:v>
                </c:pt>
                <c:pt idx="38">
                  <c:v>0.02716832949019429</c:v>
                </c:pt>
                <c:pt idx="39">
                  <c:v>0.020746604790827818</c:v>
                </c:pt>
                <c:pt idx="40">
                  <c:v>0.01864606461552404</c:v>
                </c:pt>
                <c:pt idx="41">
                  <c:v>0.013831944131561162</c:v>
                </c:pt>
                <c:pt idx="42">
                  <c:v>0.01396007553277583</c:v>
                </c:pt>
                <c:pt idx="43">
                  <c:v>0.01504619248363082</c:v>
                </c:pt>
                <c:pt idx="44">
                  <c:v>0.012920128081685663</c:v>
                </c:pt>
                <c:pt idx="45">
                  <c:v>0.010917859295809238</c:v>
                </c:pt>
                <c:pt idx="46">
                  <c:v>0.019338002408886112</c:v>
                </c:pt>
                <c:pt idx="47">
                  <c:v>0.019681182652061625</c:v>
                </c:pt>
                <c:pt idx="48">
                  <c:v>0.013429522752497225</c:v>
                </c:pt>
                <c:pt idx="49">
                  <c:v>0.022527631374118798</c:v>
                </c:pt>
                <c:pt idx="50">
                  <c:v>0.023338000933520037</c:v>
                </c:pt>
                <c:pt idx="51">
                  <c:v>0.030487397205321922</c:v>
                </c:pt>
                <c:pt idx="52">
                  <c:v>0.029047396632637175</c:v>
                </c:pt>
                <c:pt idx="53">
                  <c:v>0.03106390543062839</c:v>
                </c:pt>
                <c:pt idx="54">
                  <c:v>0.03230240549828179</c:v>
                </c:pt>
                <c:pt idx="55">
                  <c:v>0.030971789603905717</c:v>
                </c:pt>
                <c:pt idx="56">
                  <c:v>0.03439738261561588</c:v>
                </c:pt>
                <c:pt idx="57">
                  <c:v>0.0377887715888511</c:v>
                </c:pt>
                <c:pt idx="58">
                  <c:v>0.03376293735366841</c:v>
                </c:pt>
                <c:pt idx="59">
                  <c:v>0.034585152838427946</c:v>
                </c:pt>
                <c:pt idx="60">
                  <c:v>0.041025079399846676</c:v>
                </c:pt>
                <c:pt idx="61">
                  <c:v>0.037342322749021314</c:v>
                </c:pt>
                <c:pt idx="62">
                  <c:v>0.03933450620099477</c:v>
                </c:pt>
                <c:pt idx="63">
                  <c:v>0.03719803628971215</c:v>
                </c:pt>
                <c:pt idx="64">
                  <c:v>0.04009337108522273</c:v>
                </c:pt>
                <c:pt idx="65">
                  <c:v>0.041549933192534805</c:v>
                </c:pt>
                <c:pt idx="66">
                  <c:v>0.04020445857136721</c:v>
                </c:pt>
                <c:pt idx="67">
                  <c:v>0.041719342604298354</c:v>
                </c:pt>
                <c:pt idx="68">
                  <c:v>0.03701487433749359</c:v>
                </c:pt>
                <c:pt idx="69">
                  <c:v>0.03575304858583924</c:v>
                </c:pt>
                <c:pt idx="70">
                  <c:v>0.028469223605113878</c:v>
                </c:pt>
                <c:pt idx="71">
                  <c:v>0.02646462941077157</c:v>
                </c:pt>
                <c:pt idx="72">
                  <c:v>0.021797677158727487</c:v>
                </c:pt>
                <c:pt idx="73">
                  <c:v>0.018932008302408956</c:v>
                </c:pt>
                <c:pt idx="74">
                  <c:v>0.017512329683189835</c:v>
                </c:pt>
                <c:pt idx="75">
                  <c:v>0.01084259471632019</c:v>
                </c:pt>
                <c:pt idx="76">
                  <c:v>0.003428785171023648</c:v>
                </c:pt>
                <c:pt idx="77">
                  <c:v>-0.0021518725429339955</c:v>
                </c:pt>
                <c:pt idx="78">
                  <c:v>-0.003964157410083826</c:v>
                </c:pt>
                <c:pt idx="79">
                  <c:v>-0.010840052657561296</c:v>
                </c:pt>
                <c:pt idx="80">
                  <c:v>-0.00871733575138076</c:v>
                </c:pt>
                <c:pt idx="81">
                  <c:v>-0.0215743080811194</c:v>
                </c:pt>
                <c:pt idx="82">
                  <c:v>-0.023112227047274076</c:v>
                </c:pt>
                <c:pt idx="83">
                  <c:v>-0.017681648094082816</c:v>
                </c:pt>
                <c:pt idx="84">
                  <c:v>-0.014516926118112183</c:v>
                </c:pt>
                <c:pt idx="85">
                  <c:v>-0.01689300411522634</c:v>
                </c:pt>
                <c:pt idx="86">
                  <c:v>-0.017888683507907167</c:v>
                </c:pt>
                <c:pt idx="87">
                  <c:v>-0.010581901441861425</c:v>
                </c:pt>
                <c:pt idx="88">
                  <c:v>-0.0027750740364901527</c:v>
                </c:pt>
                <c:pt idx="89">
                  <c:v>-0.0024260772197569774</c:v>
                </c:pt>
                <c:pt idx="90">
                  <c:v>-0.0015546619128560175</c:v>
                </c:pt>
                <c:pt idx="91">
                  <c:v>0.001559608226413525</c:v>
                </c:pt>
                <c:pt idx="92">
                  <c:v>0.005426082617824993</c:v>
                </c:pt>
                <c:pt idx="93">
                  <c:v>0.014406014406014406</c:v>
                </c:pt>
                <c:pt idx="94">
                  <c:v>0.020562086546159358</c:v>
                </c:pt>
                <c:pt idx="95">
                  <c:v>0.01747666289924233</c:v>
                </c:pt>
                <c:pt idx="96">
                  <c:v>0.02457218078104432</c:v>
                </c:pt>
                <c:pt idx="97">
                  <c:v>0.028548106908893027</c:v>
                </c:pt>
                <c:pt idx="98">
                  <c:v>0.03383592295949309</c:v>
                </c:pt>
                <c:pt idx="99">
                  <c:v>0.03325272067714631</c:v>
                </c:pt>
                <c:pt idx="100">
                  <c:v>0.03306128382447615</c:v>
                </c:pt>
                <c:pt idx="101">
                  <c:v>0.03924421625891206</c:v>
                </c:pt>
                <c:pt idx="102">
                  <c:v>0.034774845848817654</c:v>
                </c:pt>
                <c:pt idx="103">
                  <c:v>0.04135869113860975</c:v>
                </c:pt>
                <c:pt idx="104">
                  <c:v>0.038501302675654436</c:v>
                </c:pt>
                <c:pt idx="105">
                  <c:v>0.04651692371390125</c:v>
                </c:pt>
                <c:pt idx="106">
                  <c:v>0.04847033565913876</c:v>
                </c:pt>
                <c:pt idx="107">
                  <c:v>0.05021290601279493</c:v>
                </c:pt>
                <c:pt idx="108">
                  <c:v>0.04719078209442235</c:v>
                </c:pt>
                <c:pt idx="109">
                  <c:v>0.051746942596097106</c:v>
                </c:pt>
                <c:pt idx="110">
                  <c:v>0.04984121204765661</c:v>
                </c:pt>
                <c:pt idx="111">
                  <c:v>0.04884889328302496</c:v>
                </c:pt>
                <c:pt idx="112">
                  <c:v>0.04697959593929038</c:v>
                </c:pt>
                <c:pt idx="113">
                  <c:v>0.044742684561073665</c:v>
                </c:pt>
                <c:pt idx="114">
                  <c:v>0.0480719072268368</c:v>
                </c:pt>
                <c:pt idx="115">
                  <c:v>0.044600845362469096</c:v>
                </c:pt>
                <c:pt idx="116">
                  <c:v>0.043525007964319844</c:v>
                </c:pt>
                <c:pt idx="117">
                  <c:v>0.04160072796328533</c:v>
                </c:pt>
                <c:pt idx="118">
                  <c:v>0.0405000984445757</c:v>
                </c:pt>
                <c:pt idx="119">
                  <c:v>0.03721549731656677</c:v>
                </c:pt>
                <c:pt idx="120">
                  <c:v>0.03012716898089544</c:v>
                </c:pt>
                <c:pt idx="121">
                  <c:v>0.024861664667414775</c:v>
                </c:pt>
                <c:pt idx="122">
                  <c:v>0.020230824068900408</c:v>
                </c:pt>
                <c:pt idx="123">
                  <c:v>0.019641414335731598</c:v>
                </c:pt>
                <c:pt idx="124">
                  <c:v>0.019450097922506817</c:v>
                </c:pt>
                <c:pt idx="125">
                  <c:v>0.016713251904889537</c:v>
                </c:pt>
                <c:pt idx="126">
                  <c:v>0.015429380910448333</c:v>
                </c:pt>
                <c:pt idx="127">
                  <c:v>0.01206268012902487</c:v>
                </c:pt>
                <c:pt idx="128">
                  <c:v>0.009635565731730586</c:v>
                </c:pt>
                <c:pt idx="129">
                  <c:v>0.003437470325705061</c:v>
                </c:pt>
                <c:pt idx="130">
                  <c:v>-0.008212386701231858</c:v>
                </c:pt>
                <c:pt idx="131">
                  <c:v>-0.02073497752766552</c:v>
                </c:pt>
                <c:pt idx="132">
                  <c:v>-0.027544615849969752</c:v>
                </c:pt>
                <c:pt idx="133">
                  <c:v>-0.03845500368125956</c:v>
                </c:pt>
                <c:pt idx="134">
                  <c:v>-0.04315310381295915</c:v>
                </c:pt>
                <c:pt idx="135">
                  <c:v>-0.04837462030451106</c:v>
                </c:pt>
                <c:pt idx="136">
                  <c:v>-0.047782277050569734</c:v>
                </c:pt>
                <c:pt idx="137">
                  <c:v>-0.048392867230308625</c:v>
                </c:pt>
                <c:pt idx="138">
                  <c:v>-0.04369957016816228</c:v>
                </c:pt>
                <c:pt idx="139">
                  <c:v>-0.036869401225836866</c:v>
                </c:pt>
                <c:pt idx="140">
                  <c:v>-0.032731739582349054</c:v>
                </c:pt>
                <c:pt idx="141">
                  <c:v>-0.02763267469149822</c:v>
                </c:pt>
                <c:pt idx="142">
                  <c:v>-0.018220670444355408</c:v>
                </c:pt>
                <c:pt idx="143">
                  <c:v>-0.0018705646405430423</c:v>
                </c:pt>
                <c:pt idx="144">
                  <c:v>0.014444293240537335</c:v>
                </c:pt>
                <c:pt idx="145">
                  <c:v>0.02937134330702478</c:v>
                </c:pt>
                <c:pt idx="146">
                  <c:v>0.038467611415939684</c:v>
                </c:pt>
                <c:pt idx="147">
                  <c:v>0.04700727611570412</c:v>
                </c:pt>
                <c:pt idx="148">
                  <c:v>0.04438466711499664</c:v>
                </c:pt>
                <c:pt idx="149">
                  <c:v>0.04537269723173121</c:v>
                </c:pt>
                <c:pt idx="150">
                  <c:v>0.044296810314237274</c:v>
                </c:pt>
                <c:pt idx="151">
                  <c:v>0.03920109653416879</c:v>
                </c:pt>
                <c:pt idx="152">
                  <c:v>0.04073618193540824</c:v>
                </c:pt>
                <c:pt idx="153">
                  <c:v>0.034821706633447524</c:v>
                </c:pt>
                <c:pt idx="154">
                  <c:v>0.03700104939951028</c:v>
                </c:pt>
                <c:pt idx="155">
                  <c:v>0.03446743561506212</c:v>
                </c:pt>
                <c:pt idx="156">
                  <c:v>0.03016365796634855</c:v>
                </c:pt>
                <c:pt idx="157">
                  <c:v>0.030249856952126643</c:v>
                </c:pt>
                <c:pt idx="158">
                  <c:v>0.03373562672241756</c:v>
                </c:pt>
                <c:pt idx="159">
                  <c:v>0.03522060215868207</c:v>
                </c:pt>
                <c:pt idx="160">
                  <c:v>0.0404908904965721</c:v>
                </c:pt>
                <c:pt idx="161">
                  <c:v>0.04476623130796896</c:v>
                </c:pt>
                <c:pt idx="162">
                  <c:v>0.045721405244180995</c:v>
                </c:pt>
                <c:pt idx="163">
                  <c:v>0.046559391015978294</c:v>
                </c:pt>
                <c:pt idx="164">
                  <c:v>0.048640835022903055</c:v>
                </c:pt>
                <c:pt idx="165">
                  <c:v>0.053399793096962286</c:v>
                </c:pt>
                <c:pt idx="166">
                  <c:v>0.0547018477568307</c:v>
                </c:pt>
                <c:pt idx="167">
                  <c:v>0.05459163662850419</c:v>
                </c:pt>
                <c:pt idx="168">
                  <c:v>0.05191978569834065</c:v>
                </c:pt>
                <c:pt idx="169">
                  <c:v>0.0509478672985782</c:v>
                </c:pt>
                <c:pt idx="170">
                  <c:v>0.051222651222651225</c:v>
                </c:pt>
                <c:pt idx="171">
                  <c:v>0.055588073897933056</c:v>
                </c:pt>
                <c:pt idx="172">
                  <c:v>0.05462322533673098</c:v>
                </c:pt>
                <c:pt idx="173">
                  <c:v>0.055584744995017664</c:v>
                </c:pt>
                <c:pt idx="174">
                  <c:v>0.054643920931492014</c:v>
                </c:pt>
                <c:pt idx="175">
                  <c:v>0.05550654447905227</c:v>
                </c:pt>
                <c:pt idx="176">
                  <c:v>0.052990565531069296</c:v>
                </c:pt>
                <c:pt idx="177">
                  <c:v>0.053799728590814944</c:v>
                </c:pt>
                <c:pt idx="178">
                  <c:v>0.05500968355217569</c:v>
                </c:pt>
                <c:pt idx="179">
                  <c:v>0.05548471646654624</c:v>
                </c:pt>
                <c:pt idx="180">
                  <c:v>0.055033865633897464</c:v>
                </c:pt>
                <c:pt idx="181">
                  <c:v>0.05411499436302142</c:v>
                </c:pt>
                <c:pt idx="182">
                  <c:v>0.053169161886106056</c:v>
                </c:pt>
                <c:pt idx="183">
                  <c:v>0.04086017778855984</c:v>
                </c:pt>
                <c:pt idx="184">
                  <c:v>0.04188743722062098</c:v>
                </c:pt>
                <c:pt idx="185">
                  <c:v>0.03981943943840859</c:v>
                </c:pt>
                <c:pt idx="186">
                  <c:v>0.03656156927184965</c:v>
                </c:pt>
                <c:pt idx="187">
                  <c:v>0.03223825606386245</c:v>
                </c:pt>
                <c:pt idx="188">
                  <c:v>0.03077236947244938</c:v>
                </c:pt>
                <c:pt idx="189">
                  <c:v>0.02929664334005456</c:v>
                </c:pt>
                <c:pt idx="190">
                  <c:v>0.02359499469491554</c:v>
                </c:pt>
                <c:pt idx="191">
                  <c:v>0.02115807312203225</c:v>
                </c:pt>
                <c:pt idx="192">
                  <c:v>0.020734507785916626</c:v>
                </c:pt>
                <c:pt idx="193">
                  <c:v>0.018783422459893048</c:v>
                </c:pt>
                <c:pt idx="194">
                  <c:v>0.012803905938620965</c:v>
                </c:pt>
                <c:pt idx="195">
                  <c:v>0.007874540096891805</c:v>
                </c:pt>
                <c:pt idx="196">
                  <c:v>-0.0028823217598727803</c:v>
                </c:pt>
                <c:pt idx="197">
                  <c:v>-0.011405839922090355</c:v>
                </c:pt>
                <c:pt idx="198">
                  <c:v>-0.014283827074870373</c:v>
                </c:pt>
                <c:pt idx="199">
                  <c:v>-0.010046929737590058</c:v>
                </c:pt>
                <c:pt idx="200">
                  <c:v>-0.009137541440564747</c:v>
                </c:pt>
                <c:pt idx="201">
                  <c:v>-0.00834622855825898</c:v>
                </c:pt>
                <c:pt idx="202">
                  <c:v>-0.005413142913554246</c:v>
                </c:pt>
                <c:pt idx="203">
                  <c:v>-0.004173512980611239</c:v>
                </c:pt>
                <c:pt idx="204">
                  <c:v>-0.003054387808723069</c:v>
                </c:pt>
                <c:pt idx="205">
                  <c:v>-0.003739912079259891</c:v>
                </c:pt>
                <c:pt idx="206">
                  <c:v>-0.0018364569498417695</c:v>
                </c:pt>
                <c:pt idx="207">
                  <c:v>0.0071522960026428805</c:v>
                </c:pt>
                <c:pt idx="208">
                  <c:v>0.012941489184968602</c:v>
                </c:pt>
                <c:pt idx="209">
                  <c:v>0.020737327188940093</c:v>
                </c:pt>
                <c:pt idx="210">
                  <c:v>0.025614393647496358</c:v>
                </c:pt>
                <c:pt idx="211">
                  <c:v>0.021833477999599386</c:v>
                </c:pt>
                <c:pt idx="212">
                  <c:v>0.019309196837286723</c:v>
                </c:pt>
                <c:pt idx="213">
                  <c:v>0.013728647553910258</c:v>
                </c:pt>
                <c:pt idx="214">
                  <c:v>0.006087776472729078</c:v>
                </c:pt>
                <c:pt idx="215">
                  <c:v>-0.0015675015675015674</c:v>
                </c:pt>
                <c:pt idx="216">
                  <c:v>-0.008301762477351343</c:v>
                </c:pt>
                <c:pt idx="217">
                  <c:v>-0.007557297154899894</c:v>
                </c:pt>
                <c:pt idx="218">
                  <c:v>-0.012073921971252568</c:v>
                </c:pt>
                <c:pt idx="219">
                  <c:v>-0.01813917635674807</c:v>
                </c:pt>
                <c:pt idx="220">
                  <c:v>-0.018581995309399243</c:v>
                </c:pt>
                <c:pt idx="221">
                  <c:v>-0.02527235253704976</c:v>
                </c:pt>
                <c:pt idx="222">
                  <c:v>-0.029580869622031297</c:v>
                </c:pt>
                <c:pt idx="223">
                  <c:v>-0.03288355985363304</c:v>
                </c:pt>
                <c:pt idx="224">
                  <c:v>-0.03537192781905773</c:v>
                </c:pt>
                <c:pt idx="225">
                  <c:v>-0.03792617823338683</c:v>
                </c:pt>
                <c:pt idx="226">
                  <c:v>-0.03623986714241084</c:v>
                </c:pt>
                <c:pt idx="227">
                  <c:v>-0.03182892366677133</c:v>
                </c:pt>
                <c:pt idx="228">
                  <c:v>-0.023137228847623162</c:v>
                </c:pt>
                <c:pt idx="229">
                  <c:v>-0.024636262587720024</c:v>
                </c:pt>
                <c:pt idx="230">
                  <c:v>-0.019654140339208512</c:v>
                </c:pt>
                <c:pt idx="231">
                  <c:v>-0.011124659662251324</c:v>
                </c:pt>
                <c:pt idx="232">
                  <c:v>-0.006617647058823529</c:v>
                </c:pt>
                <c:pt idx="233">
                  <c:v>0.0036416117068586483</c:v>
                </c:pt>
                <c:pt idx="234">
                  <c:v>0.013095218057262123</c:v>
                </c:pt>
                <c:pt idx="235">
                  <c:v>0.010421769167103018</c:v>
                </c:pt>
                <c:pt idx="236">
                  <c:v>0.030134249775686062</c:v>
                </c:pt>
                <c:pt idx="237">
                  <c:v>0.039914893617021274</c:v>
                </c:pt>
                <c:pt idx="238">
                  <c:v>0.04717383515602341</c:v>
                </c:pt>
                <c:pt idx="239">
                  <c:v>0.05255611504651361</c:v>
                </c:pt>
                <c:pt idx="240">
                  <c:v>0.052590413684049445</c:v>
                </c:pt>
                <c:pt idx="241">
                  <c:v>0.06016124642808545</c:v>
                </c:pt>
                <c:pt idx="242">
                  <c:v>0.06034804437056888</c:v>
                </c:pt>
                <c:pt idx="243">
                  <c:v>0.06080978361851996</c:v>
                </c:pt>
                <c:pt idx="244">
                  <c:v>0.06002287867572842</c:v>
                </c:pt>
                <c:pt idx="245">
                  <c:v>0.05835534896164264</c:v>
                </c:pt>
                <c:pt idx="246">
                  <c:v>0.05529249530645135</c:v>
                </c:pt>
                <c:pt idx="247">
                  <c:v>0.06409227683049147</c:v>
                </c:pt>
                <c:pt idx="248">
                  <c:v>0.04971322453943368</c:v>
                </c:pt>
                <c:pt idx="249">
                  <c:v>0.04890743923397987</c:v>
                </c:pt>
                <c:pt idx="250">
                  <c:v>0.04801394636514712</c:v>
                </c:pt>
                <c:pt idx="251">
                  <c:v>0.04503437986507525</c:v>
                </c:pt>
                <c:pt idx="252">
                  <c:v>0.04443834200239072</c:v>
                </c:pt>
                <c:pt idx="253">
                  <c:v>0.038970623626241395</c:v>
                </c:pt>
                <c:pt idx="254">
                  <c:v>0.039845799475334315</c:v>
                </c:pt>
                <c:pt idx="255">
                  <c:v>0.03681470040285983</c:v>
                </c:pt>
                <c:pt idx="256">
                  <c:v>0.03642163397448105</c:v>
                </c:pt>
                <c:pt idx="257">
                  <c:v>0.032956268958543984</c:v>
                </c:pt>
                <c:pt idx="258">
                  <c:v>0.030149408819686068</c:v>
                </c:pt>
                <c:pt idx="259">
                  <c:v>0.030807176296854873</c:v>
                </c:pt>
                <c:pt idx="260">
                  <c:v>0.029370322823057897</c:v>
                </c:pt>
                <c:pt idx="261">
                  <c:v>0.02861913455986767</c:v>
                </c:pt>
                <c:pt idx="262">
                  <c:v>0.027112320248736884</c:v>
                </c:pt>
                <c:pt idx="263">
                  <c:v>0.027249732313278815</c:v>
                </c:pt>
                <c:pt idx="264">
                  <c:v>0.0253027514422259</c:v>
                </c:pt>
                <c:pt idx="265">
                  <c:v>0.0248154668149109</c:v>
                </c:pt>
                <c:pt idx="266">
                  <c:v>0.021474610426569448</c:v>
                </c:pt>
                <c:pt idx="267">
                  <c:v>0.02177752522537742</c:v>
                </c:pt>
                <c:pt idx="268">
                  <c:v>0.01989067021911893</c:v>
                </c:pt>
                <c:pt idx="269">
                  <c:v>0.01760423358110795</c:v>
                </c:pt>
                <c:pt idx="270">
                  <c:v>0.02106003178872723</c:v>
                </c:pt>
                <c:pt idx="271">
                  <c:v>0.019721100358149814</c:v>
                </c:pt>
                <c:pt idx="272">
                  <c:v>0.020653992395437262</c:v>
                </c:pt>
                <c:pt idx="273">
                  <c:v>0.019554894791935312</c:v>
                </c:pt>
                <c:pt idx="274">
                  <c:v>0.019298006629432866</c:v>
                </c:pt>
                <c:pt idx="275">
                  <c:v>0.019577926492137104</c:v>
                </c:pt>
                <c:pt idx="276">
                  <c:v>0.01992668909236269</c:v>
                </c:pt>
                <c:pt idx="277">
                  <c:v>0.022300911625103594</c:v>
                </c:pt>
                <c:pt idx="278">
                  <c:v>0.023914582172492208</c:v>
                </c:pt>
                <c:pt idx="279">
                  <c:v>0.02564218184004449</c:v>
                </c:pt>
                <c:pt idx="280">
                  <c:v>0.027324865627721226</c:v>
                </c:pt>
                <c:pt idx="281">
                  <c:v>0.03034584341604918</c:v>
                </c:pt>
                <c:pt idx="282">
                  <c:v>0.02975602454722347</c:v>
                </c:pt>
                <c:pt idx="283">
                  <c:v>0.03014542139323559</c:v>
                </c:pt>
                <c:pt idx="284">
                  <c:v>0.030264648030041127</c:v>
                </c:pt>
                <c:pt idx="285">
                  <c:v>0.03288396869327143</c:v>
                </c:pt>
                <c:pt idx="286">
                  <c:v>0.03341054882394868</c:v>
                </c:pt>
                <c:pt idx="287">
                  <c:v>0.03456654764197769</c:v>
                </c:pt>
                <c:pt idx="288">
                  <c:v>0.0328186470257639</c:v>
                </c:pt>
                <c:pt idx="289">
                  <c:v>0.03512418011644189</c:v>
                </c:pt>
                <c:pt idx="290">
                  <c:v>0.03500463296612787</c:v>
                </c:pt>
                <c:pt idx="291">
                  <c:v>0.03430690094816595</c:v>
                </c:pt>
                <c:pt idx="292">
                  <c:v>0.0331306813199661</c:v>
                </c:pt>
                <c:pt idx="293">
                  <c:v>0.035710117866728903</c:v>
                </c:pt>
                <c:pt idx="294">
                  <c:v>0.03505915869647373</c:v>
                </c:pt>
                <c:pt idx="295">
                  <c:v>0.034051011229434464</c:v>
                </c:pt>
                <c:pt idx="296">
                  <c:v>0.03351220006074719</c:v>
                </c:pt>
                <c:pt idx="297">
                  <c:v>0.032168376166877954</c:v>
                </c:pt>
                <c:pt idx="298">
                  <c:v>0.032732706842543896</c:v>
                </c:pt>
                <c:pt idx="299">
                  <c:v>0.033196803482943314</c:v>
                </c:pt>
                <c:pt idx="300">
                  <c:v>0.03620065012243495</c:v>
                </c:pt>
                <c:pt idx="301">
                  <c:v>0.03299253858859714</c:v>
                </c:pt>
                <c:pt idx="302">
                  <c:v>0.03257023489789828</c:v>
                </c:pt>
                <c:pt idx="303">
                  <c:v>0.03131287370001984</c:v>
                </c:pt>
                <c:pt idx="304">
                  <c:v>0.030172718656726976</c:v>
                </c:pt>
                <c:pt idx="305">
                  <c:v>0.02684507042253521</c:v>
                </c:pt>
                <c:pt idx="306">
                  <c:v>0.02433646959696672</c:v>
                </c:pt>
                <c:pt idx="307">
                  <c:v>0.023262666086736914</c:v>
                </c:pt>
                <c:pt idx="308">
                  <c:v>0.022727272727272728</c:v>
                </c:pt>
                <c:pt idx="309">
                  <c:v>0.021312230456810282</c:v>
                </c:pt>
                <c:pt idx="310">
                  <c:v>0.021148708815672306</c:v>
                </c:pt>
                <c:pt idx="311">
                  <c:v>0.018352184519849192</c:v>
                </c:pt>
                <c:pt idx="312">
                  <c:v>0.01850444300106411</c:v>
                </c:pt>
                <c:pt idx="313">
                  <c:v>0.018691846440140603</c:v>
                </c:pt>
                <c:pt idx="314">
                  <c:v>0.017904573166535927</c:v>
                </c:pt>
                <c:pt idx="315">
                  <c:v>0.015661922294883772</c:v>
                </c:pt>
                <c:pt idx="316">
                  <c:v>0.013923598714744734</c:v>
                </c:pt>
                <c:pt idx="317">
                  <c:v>0.012577839958302472</c:v>
                </c:pt>
                <c:pt idx="318">
                  <c:v>0.011378747789369781</c:v>
                </c:pt>
                <c:pt idx="319">
                  <c:v>0.010640194156120168</c:v>
                </c:pt>
                <c:pt idx="320">
                  <c:v>0.007142857142857143</c:v>
                </c:pt>
                <c:pt idx="321">
                  <c:v>0.003963047993877774</c:v>
                </c:pt>
                <c:pt idx="322">
                  <c:v>-0.0010491606714628297</c:v>
                </c:pt>
                <c:pt idx="323">
                  <c:v>-0.002994501007241248</c:v>
                </c:pt>
                <c:pt idx="324">
                  <c:v>-0.008127544097693352</c:v>
                </c:pt>
                <c:pt idx="325">
                  <c:v>-0.014681804035128077</c:v>
                </c:pt>
                <c:pt idx="326">
                  <c:v>-0.0175625980206587</c:v>
                </c:pt>
                <c:pt idx="327">
                  <c:v>-0.019383724705118493</c:v>
                </c:pt>
                <c:pt idx="328">
                  <c:v>-0.019488082340195015</c:v>
                </c:pt>
                <c:pt idx="329">
                  <c:v>-0.019032008994486812</c:v>
                </c:pt>
                <c:pt idx="330">
                  <c:v>-0.018855136703129872</c:v>
                </c:pt>
                <c:pt idx="331">
                  <c:v>-0.017203250708887893</c:v>
                </c:pt>
                <c:pt idx="332">
                  <c:v>-0.015638162006467216</c:v>
                </c:pt>
                <c:pt idx="333">
                  <c:v>-0.014210655269104075</c:v>
                </c:pt>
                <c:pt idx="334">
                  <c:v>-0.013189661051626543</c:v>
                </c:pt>
                <c:pt idx="335">
                  <c:v>-0.01167267365661861</c:v>
                </c:pt>
                <c:pt idx="336">
                  <c:v>-0.009192760700948004</c:v>
                </c:pt>
                <c:pt idx="337">
                  <c:v>-0.005616897385190068</c:v>
                </c:pt>
                <c:pt idx="338">
                  <c:v>-0.0033441133970962635</c:v>
                </c:pt>
                <c:pt idx="339">
                  <c:v>0.0010345541071798054</c:v>
                </c:pt>
                <c:pt idx="340">
                  <c:v>0.003908785790251516</c:v>
                </c:pt>
                <c:pt idx="341">
                  <c:v>0.004253086249275042</c:v>
                </c:pt>
                <c:pt idx="342">
                  <c:v>0.004863087507943964</c:v>
                </c:pt>
                <c:pt idx="343">
                  <c:v>0.00519057413824045</c:v>
                </c:pt>
                <c:pt idx="344">
                  <c:v>0.0064595381706256646</c:v>
                </c:pt>
                <c:pt idx="345">
                  <c:v>0.009002789207699318</c:v>
                </c:pt>
                <c:pt idx="346">
                  <c:v>0.012066677724332394</c:v>
                </c:pt>
                <c:pt idx="347">
                  <c:v>0.014062133079165113</c:v>
                </c:pt>
                <c:pt idx="348">
                  <c:v>0.017313507020668518</c:v>
                </c:pt>
                <c:pt idx="349">
                  <c:v>0.021185796953333242</c:v>
                </c:pt>
                <c:pt idx="350">
                  <c:v>0.019786805114467978</c:v>
                </c:pt>
                <c:pt idx="351">
                  <c:v>0.02079371641174039</c:v>
                </c:pt>
                <c:pt idx="352">
                  <c:v>0.022659732540861812</c:v>
                </c:pt>
                <c:pt idx="353">
                  <c:v>0.023567912438467672</c:v>
                </c:pt>
                <c:pt idx="354">
                  <c:v>0.025902604009129155</c:v>
                </c:pt>
                <c:pt idx="355">
                  <c:v>0.02716473254137197</c:v>
                </c:pt>
                <c:pt idx="356">
                  <c:v>0.028277952248385193</c:v>
                </c:pt>
                <c:pt idx="357">
                  <c:v>0.029463283794509677</c:v>
                </c:pt>
                <c:pt idx="358">
                  <c:v>0.030346485297933653</c:v>
                </c:pt>
                <c:pt idx="359">
                  <c:v>0.03066297966244841</c:v>
                </c:pt>
                <c:pt idx="360">
                  <c:v>0.02969477355699415</c:v>
                </c:pt>
                <c:pt idx="361">
                  <c:v>0.02887437281075452</c:v>
                </c:pt>
                <c:pt idx="362">
                  <c:v>0.03494685532462257</c:v>
                </c:pt>
                <c:pt idx="363">
                  <c:v>0.03584011663224396</c:v>
                </c:pt>
                <c:pt idx="364">
                  <c:v>0.03606839676581776</c:v>
                </c:pt>
                <c:pt idx="365">
                  <c:v>0.03790972595378828</c:v>
                </c:pt>
                <c:pt idx="366">
                  <c:v>0.03950789353775228</c:v>
                </c:pt>
                <c:pt idx="367">
                  <c:v>0.040217667428770074</c:v>
                </c:pt>
                <c:pt idx="368">
                  <c:v>0.04115709313025966</c:v>
                </c:pt>
                <c:pt idx="369">
                  <c:v>0.0402116261448682</c:v>
                </c:pt>
                <c:pt idx="370">
                  <c:v>0.041859417043330724</c:v>
                </c:pt>
                <c:pt idx="371">
                  <c:v>0.0420025904681346</c:v>
                </c:pt>
                <c:pt idx="372">
                  <c:v>0.04236137654703378</c:v>
                </c:pt>
                <c:pt idx="373">
                  <c:v>0.041576844208423155</c:v>
                </c:pt>
                <c:pt idx="374">
                  <c:v>0.03907844471191585</c:v>
                </c:pt>
                <c:pt idx="375">
                  <c:v>0.03681549248051711</c:v>
                </c:pt>
                <c:pt idx="376">
                  <c:v>0.03325455773126266</c:v>
                </c:pt>
                <c:pt idx="377">
                  <c:v>0.03205974476456731</c:v>
                </c:pt>
                <c:pt idx="378">
                  <c:v>0.028968878116700618</c:v>
                </c:pt>
                <c:pt idx="379">
                  <c:v>0.029009909898330355</c:v>
                </c:pt>
                <c:pt idx="380">
                  <c:v>0.027988778869432667</c:v>
                </c:pt>
                <c:pt idx="381">
                  <c:v>0.027104738537034198</c:v>
                </c:pt>
                <c:pt idx="382">
                  <c:v>0.023511151257617588</c:v>
                </c:pt>
                <c:pt idx="383">
                  <c:v>0.02237442922374429</c:v>
                </c:pt>
                <c:pt idx="384">
                  <c:v>0.018208256938736803</c:v>
                </c:pt>
                <c:pt idx="385">
                  <c:v>0.021113340652961294</c:v>
                </c:pt>
                <c:pt idx="386">
                  <c:v>0.021014063936139405</c:v>
                </c:pt>
                <c:pt idx="387">
                  <c:v>0.02135522065385437</c:v>
                </c:pt>
                <c:pt idx="388">
                  <c:v>0.024442964322069043</c:v>
                </c:pt>
                <c:pt idx="389">
                  <c:v>0.024981502150766877</c:v>
                </c:pt>
                <c:pt idx="390">
                  <c:v>0.0264242667234661</c:v>
                </c:pt>
                <c:pt idx="391">
                  <c:v>0.025768817607234755</c:v>
                </c:pt>
                <c:pt idx="392">
                  <c:v>0.02480935054578079</c:v>
                </c:pt>
                <c:pt idx="393">
                  <c:v>0.026165503340674107</c:v>
                </c:pt>
                <c:pt idx="394">
                  <c:v>0.02750811072853609</c:v>
                </c:pt>
                <c:pt idx="395">
                  <c:v>0.02764130812366632</c:v>
                </c:pt>
                <c:pt idx="396">
                  <c:v>0.030462589257994412</c:v>
                </c:pt>
                <c:pt idx="397">
                  <c:v>0.02892030848329049</c:v>
                </c:pt>
                <c:pt idx="398">
                  <c:v>0.029423370986040545</c:v>
                </c:pt>
                <c:pt idx="399">
                  <c:v>0.03038470058332718</c:v>
                </c:pt>
                <c:pt idx="400">
                  <c:v>0.029797100026987905</c:v>
                </c:pt>
                <c:pt idx="401">
                  <c:v>0.028740624732353698</c:v>
                </c:pt>
                <c:pt idx="402">
                  <c:v>0.029259539562022412</c:v>
                </c:pt>
                <c:pt idx="403">
                  <c:v>0.02611999366788032</c:v>
                </c:pt>
                <c:pt idx="404">
                  <c:v>0.029400678477195626</c:v>
                </c:pt>
                <c:pt idx="405">
                  <c:v>0.02897812697027014</c:v>
                </c:pt>
                <c:pt idx="406">
                  <c:v>0.02894921487503327</c:v>
                </c:pt>
                <c:pt idx="407">
                  <c:v>0.02966244929495847</c:v>
                </c:pt>
                <c:pt idx="408">
                  <c:v>0.029694617850514596</c:v>
                </c:pt>
                <c:pt idx="409">
                  <c:v>0.028275596982655072</c:v>
                </c:pt>
                <c:pt idx="410">
                  <c:v>0.02577924722681425</c:v>
                </c:pt>
                <c:pt idx="411">
                  <c:v>0.02530844291566639</c:v>
                </c:pt>
                <c:pt idx="412">
                  <c:v>0.025933029173168785</c:v>
                </c:pt>
                <c:pt idx="413">
                  <c:v>0.026070409134157944</c:v>
                </c:pt>
                <c:pt idx="414">
                  <c:v>0.023233197737164816</c:v>
                </c:pt>
                <c:pt idx="415">
                  <c:v>0.02735385564759215</c:v>
                </c:pt>
                <c:pt idx="416">
                  <c:v>0.024521326230495744</c:v>
                </c:pt>
                <c:pt idx="417">
                  <c:v>0.02371974642377395</c:v>
                </c:pt>
                <c:pt idx="418">
                  <c:v>0.023349597319381576</c:v>
                </c:pt>
                <c:pt idx="419">
                  <c:v>0.023660729988626904</c:v>
                </c:pt>
                <c:pt idx="420">
                  <c:v>0.022436272559162942</c:v>
                </c:pt>
                <c:pt idx="421">
                  <c:v>0.02422727378922038</c:v>
                </c:pt>
                <c:pt idx="422">
                  <c:v>0.02454747168048581</c:v>
                </c:pt>
                <c:pt idx="423">
                  <c:v>0.024637140926775856</c:v>
                </c:pt>
                <c:pt idx="424">
                  <c:v>0.023570665551994798</c:v>
                </c:pt>
                <c:pt idx="425">
                  <c:v>0.023866376112759644</c:v>
                </c:pt>
                <c:pt idx="426">
                  <c:v>0.02598576693942836</c:v>
                </c:pt>
                <c:pt idx="427">
                  <c:v>0.023922560672742604</c:v>
                </c:pt>
                <c:pt idx="428">
                  <c:v>0.023392554503844958</c:v>
                </c:pt>
                <c:pt idx="429">
                  <c:v>0.025380126382670152</c:v>
                </c:pt>
                <c:pt idx="430">
                  <c:v>0.02606817476821268</c:v>
                </c:pt>
                <c:pt idx="431">
                  <c:v>0.025404606732564398</c:v>
                </c:pt>
                <c:pt idx="432">
                  <c:v>0.02662576265753958</c:v>
                </c:pt>
                <c:pt idx="433">
                  <c:v>0.02383667883211679</c:v>
                </c:pt>
                <c:pt idx="434">
                  <c:v>0.026273195641271143</c:v>
                </c:pt>
                <c:pt idx="435">
                  <c:v>0.026136583258489558</c:v>
                </c:pt>
                <c:pt idx="436">
                  <c:v>0.022812351112825282</c:v>
                </c:pt>
                <c:pt idx="437">
                  <c:v>0.022619465419841278</c:v>
                </c:pt>
                <c:pt idx="438">
                  <c:v>0.022164482602801627</c:v>
                </c:pt>
                <c:pt idx="439">
                  <c:v>0.020938155727533225</c:v>
                </c:pt>
                <c:pt idx="440">
                  <c:v>0.021224342653718767</c:v>
                </c:pt>
                <c:pt idx="441">
                  <c:v>0.017365632436801223</c:v>
                </c:pt>
                <c:pt idx="442">
                  <c:v>0.01623558392117344</c:v>
                </c:pt>
                <c:pt idx="443">
                  <c:v>0.014297682211672717</c:v>
                </c:pt>
                <c:pt idx="444">
                  <c:v>0.011975246696772036</c:v>
                </c:pt>
                <c:pt idx="445">
                  <c:v>0.01022613345215551</c:v>
                </c:pt>
                <c:pt idx="446">
                  <c:v>0.006863844863778224</c:v>
                </c:pt>
                <c:pt idx="447">
                  <c:v>0.0019056060270330158</c:v>
                </c:pt>
                <c:pt idx="448">
                  <c:v>0.001985249265235956</c:v>
                </c:pt>
                <c:pt idx="449">
                  <c:v>-0.0020037861594836654</c:v>
                </c:pt>
                <c:pt idx="450">
                  <c:v>-0.004862845648858336</c:v>
                </c:pt>
                <c:pt idx="451">
                  <c:v>-0.006762580388516873</c:v>
                </c:pt>
                <c:pt idx="452">
                  <c:v>-0.011384445670159955</c:v>
                </c:pt>
                <c:pt idx="453">
                  <c:v>-0.01436594542706138</c:v>
                </c:pt>
                <c:pt idx="454">
                  <c:v>-0.019402820625826354</c:v>
                </c:pt>
                <c:pt idx="455">
                  <c:v>-0.02100104619789659</c:v>
                </c:pt>
                <c:pt idx="456">
                  <c:v>-0.020956599345519453</c:v>
                </c:pt>
                <c:pt idx="457">
                  <c:v>-0.020829657727593508</c:v>
                </c:pt>
                <c:pt idx="458">
                  <c:v>-0.020947548397771774</c:v>
                </c:pt>
                <c:pt idx="459">
                  <c:v>-0.020247257607926398</c:v>
                </c:pt>
                <c:pt idx="460">
                  <c:v>-0.020687594084831312</c:v>
                </c:pt>
                <c:pt idx="461">
                  <c:v>-0.019534543195633847</c:v>
                </c:pt>
                <c:pt idx="462">
                  <c:v>-0.02001288287687968</c:v>
                </c:pt>
                <c:pt idx="463">
                  <c:v>-0.019168724829228132</c:v>
                </c:pt>
                <c:pt idx="464">
                  <c:v>-0.01648106407194983</c:v>
                </c:pt>
                <c:pt idx="465">
                  <c:v>-0.01244836503263218</c:v>
                </c:pt>
                <c:pt idx="466">
                  <c:v>-0.009348419645164552</c:v>
                </c:pt>
                <c:pt idx="467">
                  <c:v>-0.010405183468694458</c:v>
                </c:pt>
                <c:pt idx="468">
                  <c:v>-0.009419629292008508</c:v>
                </c:pt>
                <c:pt idx="469">
                  <c:v>-0.01042804536087118</c:v>
                </c:pt>
                <c:pt idx="470">
                  <c:v>-0.013339943215106584</c:v>
                </c:pt>
                <c:pt idx="471">
                  <c:v>-0.01198632069615467</c:v>
                </c:pt>
                <c:pt idx="472">
                  <c:v>-0.010952246397287368</c:v>
                </c:pt>
                <c:pt idx="473">
                  <c:v>-0.01028431782954507</c:v>
                </c:pt>
                <c:pt idx="474">
                  <c:v>-0.008816863100634632</c:v>
                </c:pt>
                <c:pt idx="475">
                  <c:v>-0.0072479384775926406</c:v>
                </c:pt>
                <c:pt idx="476">
                  <c:v>-0.005740801670051395</c:v>
                </c:pt>
                <c:pt idx="477">
                  <c:v>-0.005622499064806103</c:v>
                </c:pt>
                <c:pt idx="478">
                  <c:v>-0.004412081617838874</c:v>
                </c:pt>
                <c:pt idx="479">
                  <c:v>-0.0012958521364509566</c:v>
                </c:pt>
                <c:pt idx="480">
                  <c:v>-0.0009088843444671666</c:v>
                </c:pt>
                <c:pt idx="481">
                  <c:v>0.000967305088024763</c:v>
                </c:pt>
                <c:pt idx="482">
                  <c:v>0.007365367925821039</c:v>
                </c:pt>
                <c:pt idx="483">
                  <c:v>0.010578142313711602</c:v>
                </c:pt>
                <c:pt idx="484">
                  <c:v>0.014559001668457021</c:v>
                </c:pt>
                <c:pt idx="485">
                  <c:v>0.0165641647042685</c:v>
                </c:pt>
                <c:pt idx="486">
                  <c:v>0.01797351992865473</c:v>
                </c:pt>
                <c:pt idx="487">
                  <c:v>0.018806270280151728</c:v>
                </c:pt>
                <c:pt idx="488">
                  <c:v>0.019718149141324814</c:v>
                </c:pt>
                <c:pt idx="489">
                  <c:v>0.022309367198276354</c:v>
                </c:pt>
                <c:pt idx="490">
                  <c:v>0.0219758937319146</c:v>
                </c:pt>
                <c:pt idx="491">
                  <c:v>0.022968620175508485</c:v>
                </c:pt>
                <c:pt idx="492">
                  <c:v>0.02319763475096657</c:v>
                </c:pt>
                <c:pt idx="493">
                  <c:v>0.02559175970349485</c:v>
                </c:pt>
                <c:pt idx="494">
                  <c:v>0.024303705634968316</c:v>
                </c:pt>
                <c:pt idx="495">
                  <c:v>0.024925111626066806</c:v>
                </c:pt>
                <c:pt idx="496">
                  <c:v>0.022989412029736426</c:v>
                </c:pt>
                <c:pt idx="497">
                  <c:v>0.024323321375960057</c:v>
                </c:pt>
                <c:pt idx="498">
                  <c:v>0.025540804636431026</c:v>
                </c:pt>
                <c:pt idx="499">
                  <c:v>0.02598407536166872</c:v>
                </c:pt>
                <c:pt idx="500">
                  <c:v>0.02482011570784329</c:v>
                </c:pt>
                <c:pt idx="501">
                  <c:v>0.022803809183969313</c:v>
                </c:pt>
                <c:pt idx="502">
                  <c:v>0.026319016353238876</c:v>
                </c:pt>
                <c:pt idx="503">
                  <c:v>0.026514013596359468</c:v>
                </c:pt>
                <c:pt idx="504">
                  <c:v>0.028773060680151143</c:v>
                </c:pt>
                <c:pt idx="505">
                  <c:v>0.02907692137148178</c:v>
                </c:pt>
                <c:pt idx="506">
                  <c:v>0.03047775035690176</c:v>
                </c:pt>
                <c:pt idx="507">
                  <c:v>0.02901731553986986</c:v>
                </c:pt>
                <c:pt idx="508">
                  <c:v>0.02791204677332335</c:v>
                </c:pt>
                <c:pt idx="509">
                  <c:v>0.025535184981886047</c:v>
                </c:pt>
                <c:pt idx="510">
                  <c:v>0.024335217067507776</c:v>
                </c:pt>
                <c:pt idx="511">
                  <c:v>0.023948757747002305</c:v>
                </c:pt>
                <c:pt idx="512">
                  <c:v>0.023269018682914578</c:v>
                </c:pt>
                <c:pt idx="513">
                  <c:v>0.02236080372425673</c:v>
                </c:pt>
                <c:pt idx="514">
                  <c:v>0.021017074336360082</c:v>
                </c:pt>
                <c:pt idx="515">
                  <c:v>0.02174290049859094</c:v>
                </c:pt>
                <c:pt idx="516">
                  <c:v>0.019920275686244854</c:v>
                </c:pt>
                <c:pt idx="517">
                  <c:v>0.01707385384350224</c:v>
                </c:pt>
                <c:pt idx="518">
                  <c:v>0.016044675938355797</c:v>
                </c:pt>
                <c:pt idx="519">
                  <c:v>0.014876582244563296</c:v>
                </c:pt>
                <c:pt idx="520">
                  <c:v>0.016142508247996915</c:v>
                </c:pt>
                <c:pt idx="521">
                  <c:v>0.0163141217778539</c:v>
                </c:pt>
                <c:pt idx="522">
                  <c:v>0.015834491606971025</c:v>
                </c:pt>
                <c:pt idx="523">
                  <c:v>0.013706526612438352</c:v>
                </c:pt>
                <c:pt idx="524">
                  <c:v>0.014277787263103978</c:v>
                </c:pt>
                <c:pt idx="525">
                  <c:v>0.015025486808710303</c:v>
                </c:pt>
                <c:pt idx="526">
                  <c:v>0.014105932789379062</c:v>
                </c:pt>
                <c:pt idx="527">
                  <c:v>0.012804192391742516</c:v>
                </c:pt>
                <c:pt idx="528">
                  <c:v>0.010793005200555008</c:v>
                </c:pt>
                <c:pt idx="529">
                  <c:v>0.009341538070474597</c:v>
                </c:pt>
                <c:pt idx="530">
                  <c:v>0.006331321544461943</c:v>
                </c:pt>
                <c:pt idx="531">
                  <c:v>0.0042454772993695145</c:v>
                </c:pt>
                <c:pt idx="532">
                  <c:v>0.0007168232082055174</c:v>
                </c:pt>
                <c:pt idx="533">
                  <c:v>-0.0018432694333263113</c:v>
                </c:pt>
                <c:pt idx="534">
                  <c:v>-0.00394691141025776</c:v>
                </c:pt>
                <c:pt idx="535">
                  <c:v>-0.005181019776331585</c:v>
                </c:pt>
                <c:pt idx="536">
                  <c:v>-0.008763808521830615</c:v>
                </c:pt>
                <c:pt idx="537">
                  <c:v>-0.014267253606211193</c:v>
                </c:pt>
                <c:pt idx="538">
                  <c:v>-0.021431044068436676</c:v>
                </c:pt>
                <c:pt idx="539">
                  <c:v>-0.02796602180721251</c:v>
                </c:pt>
                <c:pt idx="540">
                  <c:v>-0.03352125073350658</c:v>
                </c:pt>
              </c:numCache>
            </c:numRef>
          </c:val>
          <c:smooth val="0"/>
        </c:ser>
        <c:ser>
          <c:idx val="0"/>
          <c:order val="1"/>
          <c:tx>
            <c:v>Weekly hours worked per capita</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Combined!$J$2:$J$545</c:f>
              <c:numCache>
                <c:ptCount val="544"/>
                <c:pt idx="12">
                  <c:v>0.03829946832762403</c:v>
                </c:pt>
                <c:pt idx="13">
                  <c:v>0.028234672730636408</c:v>
                </c:pt>
                <c:pt idx="14">
                  <c:v>0.029477796852568544</c:v>
                </c:pt>
                <c:pt idx="15">
                  <c:v>0.031211941781077418</c:v>
                </c:pt>
                <c:pt idx="16">
                  <c:v>0.03471763551704185</c:v>
                </c:pt>
                <c:pt idx="17">
                  <c:v>0.02991445143673297</c:v>
                </c:pt>
                <c:pt idx="18">
                  <c:v>0.03260136568803193</c:v>
                </c:pt>
                <c:pt idx="19">
                  <c:v>0.030524397437488818</c:v>
                </c:pt>
                <c:pt idx="20">
                  <c:v>0.031417156757321256</c:v>
                </c:pt>
                <c:pt idx="21">
                  <c:v>0.03735463278148811</c:v>
                </c:pt>
                <c:pt idx="22">
                  <c:v>0.03333553897354666</c:v>
                </c:pt>
                <c:pt idx="23">
                  <c:v>0.03236209197438801</c:v>
                </c:pt>
                <c:pt idx="24">
                  <c:v>0.03197696446316085</c:v>
                </c:pt>
                <c:pt idx="25">
                  <c:v>0.03508312005586886</c:v>
                </c:pt>
                <c:pt idx="26">
                  <c:v>0.03872876753031601</c:v>
                </c:pt>
                <c:pt idx="27">
                  <c:v>0.03723512652474665</c:v>
                </c:pt>
                <c:pt idx="28">
                  <c:v>0.029550150266043063</c:v>
                </c:pt>
                <c:pt idx="29">
                  <c:v>0.03746092308449895</c:v>
                </c:pt>
                <c:pt idx="30">
                  <c:v>0.032677114910962916</c:v>
                </c:pt>
                <c:pt idx="31">
                  <c:v>0.03384786997629243</c:v>
                </c:pt>
                <c:pt idx="32">
                  <c:v>0.02545228990356243</c:v>
                </c:pt>
                <c:pt idx="33">
                  <c:v>0.03039336610850318</c:v>
                </c:pt>
                <c:pt idx="34">
                  <c:v>0.02194798680700672</c:v>
                </c:pt>
                <c:pt idx="35">
                  <c:v>0.015859473838805295</c:v>
                </c:pt>
                <c:pt idx="36">
                  <c:v>0.018472805601561042</c:v>
                </c:pt>
                <c:pt idx="37">
                  <c:v>-0.00011604852379570258</c:v>
                </c:pt>
                <c:pt idx="38">
                  <c:v>-0.0052708373472505985</c:v>
                </c:pt>
                <c:pt idx="39">
                  <c:v>-0.014043468183268598</c:v>
                </c:pt>
                <c:pt idx="40">
                  <c:v>-0.01084605373314493</c:v>
                </c:pt>
                <c:pt idx="41">
                  <c:v>-0.015430991600009585</c:v>
                </c:pt>
                <c:pt idx="42">
                  <c:v>-0.012681943863413606</c:v>
                </c:pt>
                <c:pt idx="43">
                  <c:v>-0.011553251945212202</c:v>
                </c:pt>
                <c:pt idx="44">
                  <c:v>-0.010921999999336395</c:v>
                </c:pt>
                <c:pt idx="45">
                  <c:v>-0.015367674868955017</c:v>
                </c:pt>
                <c:pt idx="46">
                  <c:v>-0.0018861090796169478</c:v>
                </c:pt>
                <c:pt idx="47">
                  <c:v>-0.004140261445124936</c:v>
                </c:pt>
                <c:pt idx="48">
                  <c:v>-0.015297427018326735</c:v>
                </c:pt>
                <c:pt idx="49">
                  <c:v>0.009513473209467263</c:v>
                </c:pt>
                <c:pt idx="50">
                  <c:v>0.007714273034921946</c:v>
                </c:pt>
                <c:pt idx="51">
                  <c:v>0.014809553834846494</c:v>
                </c:pt>
                <c:pt idx="52">
                  <c:v>0.016100148310107632</c:v>
                </c:pt>
                <c:pt idx="53">
                  <c:v>0.020816017984006865</c:v>
                </c:pt>
                <c:pt idx="54">
                  <c:v>0.019368126173903495</c:v>
                </c:pt>
                <c:pt idx="55">
                  <c:v>0.018089647022686915</c:v>
                </c:pt>
                <c:pt idx="56">
                  <c:v>0.021502873091894584</c:v>
                </c:pt>
                <c:pt idx="57">
                  <c:v>0.024902466838146852</c:v>
                </c:pt>
                <c:pt idx="58">
                  <c:v>0.012874897567676303</c:v>
                </c:pt>
                <c:pt idx="59">
                  <c:v>0.019106250083319357</c:v>
                </c:pt>
                <c:pt idx="60">
                  <c:v>0.033672396195373065</c:v>
                </c:pt>
                <c:pt idx="61">
                  <c:v>0.01910127218826052</c:v>
                </c:pt>
                <c:pt idx="62">
                  <c:v>0.026524347323371368</c:v>
                </c:pt>
                <c:pt idx="63">
                  <c:v>0.02987300592081584</c:v>
                </c:pt>
                <c:pt idx="64">
                  <c:v>0.027238864617974035</c:v>
                </c:pt>
                <c:pt idx="65">
                  <c:v>0.023230936717970104</c:v>
                </c:pt>
                <c:pt idx="66">
                  <c:v>0.0246085344221988</c:v>
                </c:pt>
                <c:pt idx="67">
                  <c:v>0.026049739929829764</c:v>
                </c:pt>
                <c:pt idx="68">
                  <c:v>0.02134534834562223</c:v>
                </c:pt>
                <c:pt idx="69">
                  <c:v>0.01729149075118916</c:v>
                </c:pt>
                <c:pt idx="70">
                  <c:v>0.018143511416532674</c:v>
                </c:pt>
                <c:pt idx="71">
                  <c:v>0.016031829146199737</c:v>
                </c:pt>
                <c:pt idx="72">
                  <c:v>0.0005061367536942078</c:v>
                </c:pt>
                <c:pt idx="73">
                  <c:v>0.0029198477589290435</c:v>
                </c:pt>
                <c:pt idx="74">
                  <c:v>-0.0039289052499909966</c:v>
                </c:pt>
                <c:pt idx="75">
                  <c:v>-0.018880196981628267</c:v>
                </c:pt>
                <c:pt idx="76">
                  <c:v>-0.023676915411615963</c:v>
                </c:pt>
                <c:pt idx="77">
                  <c:v>-0.02937161879576377</c:v>
                </c:pt>
                <c:pt idx="78">
                  <c:v>-0.028725937080312108</c:v>
                </c:pt>
                <c:pt idx="79">
                  <c:v>-0.03559314415156985</c:v>
                </c:pt>
                <c:pt idx="80">
                  <c:v>-0.03889477482967969</c:v>
                </c:pt>
                <c:pt idx="81">
                  <c:v>-0.04898329324858919</c:v>
                </c:pt>
                <c:pt idx="82">
                  <c:v>-0.055747080622152785</c:v>
                </c:pt>
                <c:pt idx="83">
                  <c:v>-0.048117547443233794</c:v>
                </c:pt>
                <c:pt idx="84">
                  <c:v>-0.04014373539850262</c:v>
                </c:pt>
                <c:pt idx="85">
                  <c:v>-0.04524487934469909</c:v>
                </c:pt>
                <c:pt idx="86">
                  <c:v>-0.04379505809385077</c:v>
                </c:pt>
                <c:pt idx="87">
                  <c:v>-0.028560943216898216</c:v>
                </c:pt>
                <c:pt idx="88">
                  <c:v>-0.023463369992756687</c:v>
                </c:pt>
                <c:pt idx="89">
                  <c:v>-0.01769230843161346</c:v>
                </c:pt>
                <c:pt idx="90">
                  <c:v>-0.022028882195980145</c:v>
                </c:pt>
                <c:pt idx="91">
                  <c:v>-0.018883726556442954</c:v>
                </c:pt>
                <c:pt idx="92">
                  <c:v>-0.009662162907066773</c:v>
                </c:pt>
                <c:pt idx="93">
                  <c:v>0.002025832584719614</c:v>
                </c:pt>
                <c:pt idx="94">
                  <c:v>0.013745212820806978</c:v>
                </c:pt>
                <c:pt idx="95">
                  <c:v>0.008140073082647787</c:v>
                </c:pt>
                <c:pt idx="96">
                  <c:v>0.015450181474990552</c:v>
                </c:pt>
                <c:pt idx="97">
                  <c:v>0.022409230206008896</c:v>
                </c:pt>
                <c:pt idx="98">
                  <c:v>0.027853414422737307</c:v>
                </c:pt>
                <c:pt idx="99">
                  <c:v>0.024669376856338323</c:v>
                </c:pt>
                <c:pt idx="100">
                  <c:v>0.024639575403788878</c:v>
                </c:pt>
                <c:pt idx="101">
                  <c:v>0.03089814162953459</c:v>
                </c:pt>
                <c:pt idx="102">
                  <c:v>0.02664951576559687</c:v>
                </c:pt>
                <c:pt idx="103">
                  <c:v>0.03337052677395047</c:v>
                </c:pt>
                <c:pt idx="104">
                  <c:v>0.03349471529888217</c:v>
                </c:pt>
                <c:pt idx="105">
                  <c:v>0.04162090771488105</c:v>
                </c:pt>
                <c:pt idx="106">
                  <c:v>0.038067175959874494</c:v>
                </c:pt>
                <c:pt idx="107">
                  <c:v>0.03706709528825394</c:v>
                </c:pt>
                <c:pt idx="108">
                  <c:v>0.03413958227500665</c:v>
                </c:pt>
                <c:pt idx="109">
                  <c:v>0.041537596223820396</c:v>
                </c:pt>
                <c:pt idx="110">
                  <c:v>0.042534871011947</c:v>
                </c:pt>
                <c:pt idx="111">
                  <c:v>0.03876700258829647</c:v>
                </c:pt>
                <c:pt idx="112">
                  <c:v>0.03977090990712702</c:v>
                </c:pt>
                <c:pt idx="113">
                  <c:v>0.03479477401686015</c:v>
                </c:pt>
                <c:pt idx="114">
                  <c:v>0.040931279337880024</c:v>
                </c:pt>
                <c:pt idx="115">
                  <c:v>0.03749771691223032</c:v>
                </c:pt>
                <c:pt idx="116">
                  <c:v>0.030882088994898114</c:v>
                </c:pt>
                <c:pt idx="117">
                  <c:v>0.023497206452494892</c:v>
                </c:pt>
                <c:pt idx="118">
                  <c:v>0.03085868199008721</c:v>
                </c:pt>
                <c:pt idx="119">
                  <c:v>0.024891715305901837</c:v>
                </c:pt>
                <c:pt idx="120">
                  <c:v>0.015149296204831447</c:v>
                </c:pt>
                <c:pt idx="121">
                  <c:v>0.007200828677075991</c:v>
                </c:pt>
                <c:pt idx="122">
                  <c:v>-2.0744511718802108E-05</c:v>
                </c:pt>
                <c:pt idx="123">
                  <c:v>-0.00330771970556762</c:v>
                </c:pt>
                <c:pt idx="124">
                  <c:v>-0.0007500911124448008</c:v>
                </c:pt>
                <c:pt idx="125">
                  <c:v>-0.003444268934208224</c:v>
                </c:pt>
                <c:pt idx="126">
                  <c:v>-0.004718567653187501</c:v>
                </c:pt>
                <c:pt idx="127">
                  <c:v>-0.008038177763306118</c:v>
                </c:pt>
                <c:pt idx="128">
                  <c:v>-0.010503072009924463</c:v>
                </c:pt>
                <c:pt idx="129">
                  <c:v>-0.016672979837516488</c:v>
                </c:pt>
                <c:pt idx="130">
                  <c:v>-0.038725796713610754</c:v>
                </c:pt>
                <c:pt idx="131">
                  <c:v>-0.04570227104531257</c:v>
                </c:pt>
                <c:pt idx="132">
                  <c:v>-0.04972981801496347</c:v>
                </c:pt>
                <c:pt idx="133">
                  <c:v>-0.06556513341331047</c:v>
                </c:pt>
                <c:pt idx="134">
                  <c:v>-0.07530966709766433</c:v>
                </c:pt>
                <c:pt idx="135">
                  <c:v>-0.07275380817025501</c:v>
                </c:pt>
                <c:pt idx="136">
                  <c:v>-0.07232108433548463</c:v>
                </c:pt>
                <c:pt idx="137">
                  <c:v>-0.07314515040836467</c:v>
                </c:pt>
                <c:pt idx="138">
                  <c:v>-0.06871725676142877</c:v>
                </c:pt>
                <c:pt idx="139">
                  <c:v>-0.056893025756724745</c:v>
                </c:pt>
                <c:pt idx="140">
                  <c:v>-0.050190789321957335</c:v>
                </c:pt>
                <c:pt idx="141">
                  <c:v>-0.04254507233491915</c:v>
                </c:pt>
                <c:pt idx="142">
                  <c:v>-0.02794107856124666</c:v>
                </c:pt>
                <c:pt idx="143">
                  <c:v>-0.00904943698784089</c:v>
                </c:pt>
                <c:pt idx="144">
                  <c:v>0.009853129158700624</c:v>
                </c:pt>
                <c:pt idx="145">
                  <c:v>0.030385078226914993</c:v>
                </c:pt>
                <c:pt idx="146">
                  <c:v>0.03670085791231363</c:v>
                </c:pt>
                <c:pt idx="147">
                  <c:v>0.04236212104597241</c:v>
                </c:pt>
                <c:pt idx="148">
                  <c:v>0.03994558015349896</c:v>
                </c:pt>
                <c:pt idx="149">
                  <c:v>0.04117881224951024</c:v>
                </c:pt>
                <c:pt idx="150">
                  <c:v>0.0402457549672957</c:v>
                </c:pt>
                <c:pt idx="151">
                  <c:v>0.026625456014787642</c:v>
                </c:pt>
                <c:pt idx="152">
                  <c:v>0.028108333592003334</c:v>
                </c:pt>
                <c:pt idx="153">
                  <c:v>0.019397060469386353</c:v>
                </c:pt>
                <c:pt idx="154">
                  <c:v>0.021509552664688087</c:v>
                </c:pt>
                <c:pt idx="155">
                  <c:v>0.016154981490896912</c:v>
                </c:pt>
                <c:pt idx="156">
                  <c:v>0.000668105029422718</c:v>
                </c:pt>
                <c:pt idx="157">
                  <c:v>0.011914956590559765</c:v>
                </c:pt>
                <c:pt idx="158">
                  <c:v>0.020822797153224534</c:v>
                </c:pt>
                <c:pt idx="159">
                  <c:v>0.025022521403747167</c:v>
                </c:pt>
                <c:pt idx="160">
                  <c:v>0.027324688851616066</c:v>
                </c:pt>
                <c:pt idx="161">
                  <c:v>0.03148385190521792</c:v>
                </c:pt>
                <c:pt idx="162">
                  <c:v>0.029474334540497766</c:v>
                </c:pt>
                <c:pt idx="163">
                  <c:v>0.03307253474782816</c:v>
                </c:pt>
                <c:pt idx="164">
                  <c:v>0.03505261099435581</c:v>
                </c:pt>
                <c:pt idx="165">
                  <c:v>0.04549382922915913</c:v>
                </c:pt>
                <c:pt idx="166">
                  <c:v>0.04380228615374517</c:v>
                </c:pt>
                <c:pt idx="167">
                  <c:v>0.04074277056166014</c:v>
                </c:pt>
                <c:pt idx="168">
                  <c:v>0.032269432959908466</c:v>
                </c:pt>
                <c:pt idx="169">
                  <c:v>0.028550352598000213</c:v>
                </c:pt>
                <c:pt idx="170">
                  <c:v>0.03743790864237489</c:v>
                </c:pt>
                <c:pt idx="171">
                  <c:v>0.038795573087177286</c:v>
                </c:pt>
                <c:pt idx="172">
                  <c:v>0.037794265353538976</c:v>
                </c:pt>
                <c:pt idx="173">
                  <c:v>0.04158580761290435</c:v>
                </c:pt>
                <c:pt idx="174">
                  <c:v>0.043524310311020394</c:v>
                </c:pt>
                <c:pt idx="175">
                  <c:v>0.04142379915943029</c:v>
                </c:pt>
                <c:pt idx="176">
                  <c:v>0.038896631438474646</c:v>
                </c:pt>
                <c:pt idx="177">
                  <c:v>0.0367988779207801</c:v>
                </c:pt>
                <c:pt idx="178">
                  <c:v>0.037969164860108595</c:v>
                </c:pt>
                <c:pt idx="179">
                  <c:v>0.04129055359783907</c:v>
                </c:pt>
                <c:pt idx="180">
                  <c:v>0.05250377166531612</c:v>
                </c:pt>
                <c:pt idx="181">
                  <c:v>0.04557383519931067</c:v>
                </c:pt>
                <c:pt idx="182">
                  <c:v>0.04170947506266043</c:v>
                </c:pt>
                <c:pt idx="183">
                  <c:v>0.015146918954069132</c:v>
                </c:pt>
                <c:pt idx="184">
                  <c:v>0.024744206028039777</c:v>
                </c:pt>
                <c:pt idx="185">
                  <c:v>0.019826341728205497</c:v>
                </c:pt>
                <c:pt idx="186">
                  <c:v>0.01659220785074326</c:v>
                </c:pt>
                <c:pt idx="187">
                  <c:v>0.015151272555287936</c:v>
                </c:pt>
                <c:pt idx="188">
                  <c:v>0.013685485985296543</c:v>
                </c:pt>
                <c:pt idx="189">
                  <c:v>0.012173292756695634</c:v>
                </c:pt>
                <c:pt idx="190">
                  <c:v>0.009284544044127077</c:v>
                </c:pt>
                <c:pt idx="191">
                  <c:v>0.003961201306405714</c:v>
                </c:pt>
                <c:pt idx="192">
                  <c:v>0.0034367299311757146</c:v>
                </c:pt>
                <c:pt idx="193">
                  <c:v>-0.001374579423816978</c:v>
                </c:pt>
                <c:pt idx="194">
                  <c:v>-0.012878853907152089</c:v>
                </c:pt>
                <c:pt idx="195">
                  <c:v>-0.006603415945995976</c:v>
                </c:pt>
                <c:pt idx="196">
                  <c:v>-0.028357093459540763</c:v>
                </c:pt>
                <c:pt idx="197">
                  <c:v>-0.039493800385896935</c:v>
                </c:pt>
                <c:pt idx="198">
                  <c:v>-0.044973149410205235</c:v>
                </c:pt>
                <c:pt idx="199">
                  <c:v>-0.03529599462534119</c:v>
                </c:pt>
                <c:pt idx="200">
                  <c:v>-0.03435118997063728</c:v>
                </c:pt>
                <c:pt idx="201">
                  <c:v>-0.030738876850881804</c:v>
                </c:pt>
                <c:pt idx="202">
                  <c:v>-0.02490297477593708</c:v>
                </c:pt>
                <c:pt idx="203">
                  <c:v>-0.02068293963136561</c:v>
                </c:pt>
                <c:pt idx="204">
                  <c:v>-0.013720213514250578</c:v>
                </c:pt>
                <c:pt idx="205">
                  <c:v>-0.019722343261752012</c:v>
                </c:pt>
                <c:pt idx="206">
                  <c:v>-0.012104769386305773</c:v>
                </c:pt>
                <c:pt idx="207">
                  <c:v>-0.0002543386212009314</c:v>
                </c:pt>
                <c:pt idx="208">
                  <c:v>0.00859565326800938</c:v>
                </c:pt>
                <c:pt idx="209">
                  <c:v>0.016566296395725502</c:v>
                </c:pt>
                <c:pt idx="210">
                  <c:v>0.024372968719756187</c:v>
                </c:pt>
                <c:pt idx="211">
                  <c:v>0.014822059016713815</c:v>
                </c:pt>
                <c:pt idx="212">
                  <c:v>0.006595044693903588</c:v>
                </c:pt>
                <c:pt idx="213">
                  <c:v>0.0011359458137016837</c:v>
                </c:pt>
                <c:pt idx="214">
                  <c:v>-0.009187141173585382</c:v>
                </c:pt>
                <c:pt idx="215">
                  <c:v>-0.022343424240393026</c:v>
                </c:pt>
                <c:pt idx="216">
                  <c:v>-0.05393678495069147</c:v>
                </c:pt>
                <c:pt idx="217">
                  <c:v>-0.019973933628842838</c:v>
                </c:pt>
                <c:pt idx="218">
                  <c:v>-0.03273393567115185</c:v>
                </c:pt>
                <c:pt idx="219">
                  <c:v>-0.04139496695456907</c:v>
                </c:pt>
                <c:pt idx="220">
                  <c:v>-0.0417994258533939</c:v>
                </c:pt>
                <c:pt idx="221">
                  <c:v>-0.04559128471866068</c:v>
                </c:pt>
                <c:pt idx="222">
                  <c:v>-0.049748373084899836</c:v>
                </c:pt>
                <c:pt idx="223">
                  <c:v>-0.05562598254988579</c:v>
                </c:pt>
                <c:pt idx="224">
                  <c:v>-0.04987317242100687</c:v>
                </c:pt>
                <c:pt idx="225">
                  <c:v>-0.06047920205689496</c:v>
                </c:pt>
                <c:pt idx="226">
                  <c:v>-0.058817728489264476</c:v>
                </c:pt>
                <c:pt idx="227">
                  <c:v>-0.046324863864235344</c:v>
                </c:pt>
                <c:pt idx="228">
                  <c:v>-0.012323175191462563</c:v>
                </c:pt>
                <c:pt idx="229">
                  <c:v>-0.05013897286508735</c:v>
                </c:pt>
                <c:pt idx="230">
                  <c:v>-0.03419373257396905</c:v>
                </c:pt>
                <c:pt idx="231">
                  <c:v>-0.0201105143832616</c:v>
                </c:pt>
                <c:pt idx="232">
                  <c:v>-0.012783807660796344</c:v>
                </c:pt>
                <c:pt idx="233">
                  <c:v>-0.0025979103152463617</c:v>
                </c:pt>
                <c:pt idx="234">
                  <c:v>0.006843438083712886</c:v>
                </c:pt>
                <c:pt idx="235">
                  <c:v>0.007127078561038824</c:v>
                </c:pt>
                <c:pt idx="236">
                  <c:v>0.026806123024203467</c:v>
                </c:pt>
                <c:pt idx="237">
                  <c:v>0.048547838441960006</c:v>
                </c:pt>
                <c:pt idx="238">
                  <c:v>0.05291014073475367</c:v>
                </c:pt>
                <c:pt idx="239">
                  <c:v>0.05532787922262487</c:v>
                </c:pt>
                <c:pt idx="240">
                  <c:v>0.05238500496778106</c:v>
                </c:pt>
                <c:pt idx="241">
                  <c:v>0.07526933438027288</c:v>
                </c:pt>
                <c:pt idx="242">
                  <c:v>0.06319915372210184</c:v>
                </c:pt>
                <c:pt idx="243">
                  <c:v>0.06361542856042453</c:v>
                </c:pt>
                <c:pt idx="244">
                  <c:v>0.056808324846376865</c:v>
                </c:pt>
                <c:pt idx="245">
                  <c:v>0.055224886931706</c:v>
                </c:pt>
                <c:pt idx="246">
                  <c:v>0.05216069973162861</c:v>
                </c:pt>
                <c:pt idx="247">
                  <c:v>0.05787921160303227</c:v>
                </c:pt>
                <c:pt idx="248">
                  <c:v>0.04353937039242794</c:v>
                </c:pt>
                <c:pt idx="249">
                  <c:v>0.030865294833665135</c:v>
                </c:pt>
                <c:pt idx="250">
                  <c:v>0.03586139259585569</c:v>
                </c:pt>
                <c:pt idx="251">
                  <c:v>0.03586911069476175</c:v>
                </c:pt>
                <c:pt idx="252">
                  <c:v>0.029397877485689377</c:v>
                </c:pt>
                <c:pt idx="253">
                  <c:v>0.01535065205731039</c:v>
                </c:pt>
                <c:pt idx="254">
                  <c:v>0.024969113822660954</c:v>
                </c:pt>
                <c:pt idx="255">
                  <c:v>0.019032584717959874</c:v>
                </c:pt>
                <c:pt idx="256">
                  <c:v>0.021451508879191204</c:v>
                </c:pt>
                <c:pt idx="257">
                  <c:v>0.017961759837737044</c:v>
                </c:pt>
                <c:pt idx="258">
                  <c:v>0.012251747047435365</c:v>
                </c:pt>
                <c:pt idx="259">
                  <c:v>0.015757413600329798</c:v>
                </c:pt>
                <c:pt idx="260">
                  <c:v>0.011442876793224413</c:v>
                </c:pt>
                <c:pt idx="261">
                  <c:v>0.01648744913755461</c:v>
                </c:pt>
                <c:pt idx="262">
                  <c:v>0.012054171468280661</c:v>
                </c:pt>
                <c:pt idx="263">
                  <c:v>0.012161346460340526</c:v>
                </c:pt>
                <c:pt idx="264">
                  <c:v>0.018898126377418126</c:v>
                </c:pt>
                <c:pt idx="265">
                  <c:v>0.015454216876232748</c:v>
                </c:pt>
                <c:pt idx="266">
                  <c:v>0.00923270806290719</c:v>
                </c:pt>
                <c:pt idx="267">
                  <c:v>0.006633462279266052</c:v>
                </c:pt>
                <c:pt idx="268">
                  <c:v>0.007689910064367149</c:v>
                </c:pt>
                <c:pt idx="269">
                  <c:v>0.002574183598956267</c:v>
                </c:pt>
                <c:pt idx="270">
                  <c:v>0.005999385948622552</c:v>
                </c:pt>
                <c:pt idx="271">
                  <c:v>0.007625609183065465</c:v>
                </c:pt>
                <c:pt idx="272">
                  <c:v>0.005678378116939818</c:v>
                </c:pt>
                <c:pt idx="273">
                  <c:v>0.004619746296263948</c:v>
                </c:pt>
                <c:pt idx="274">
                  <c:v>0.007313802466732431</c:v>
                </c:pt>
                <c:pt idx="275">
                  <c:v>0.0018472974387385996</c:v>
                </c:pt>
                <c:pt idx="276">
                  <c:v>0.0022205705800410463</c:v>
                </c:pt>
                <c:pt idx="277">
                  <c:v>0.016142931039711556</c:v>
                </c:pt>
                <c:pt idx="278">
                  <c:v>0.011886814949170226</c:v>
                </c:pt>
                <c:pt idx="279">
                  <c:v>0.016521619229701547</c:v>
                </c:pt>
                <c:pt idx="280">
                  <c:v>0.01821298935578375</c:v>
                </c:pt>
                <c:pt idx="281">
                  <c:v>0.02121432664601491</c:v>
                </c:pt>
                <c:pt idx="282">
                  <c:v>0.02357013713823022</c:v>
                </c:pt>
                <c:pt idx="283">
                  <c:v>0.026890488498606646</c:v>
                </c:pt>
                <c:pt idx="284">
                  <c:v>0.024053575065327248</c:v>
                </c:pt>
                <c:pt idx="285">
                  <c:v>0.029589536464538147</c:v>
                </c:pt>
                <c:pt idx="286">
                  <c:v>0.027118653260333806</c:v>
                </c:pt>
                <c:pt idx="287">
                  <c:v>0.02526416571951592</c:v>
                </c:pt>
                <c:pt idx="288">
                  <c:v>0.020563112029937564</c:v>
                </c:pt>
                <c:pt idx="289">
                  <c:v>0.01992042410174552</c:v>
                </c:pt>
                <c:pt idx="290">
                  <c:v>0.01979155554888827</c:v>
                </c:pt>
                <c:pt idx="291">
                  <c:v>0.022089601563799653</c:v>
                </c:pt>
                <c:pt idx="292">
                  <c:v>0.01799194812813187</c:v>
                </c:pt>
                <c:pt idx="293">
                  <c:v>0.02341492044962673</c:v>
                </c:pt>
                <c:pt idx="294">
                  <c:v>0.025672600040970127</c:v>
                </c:pt>
                <c:pt idx="295">
                  <c:v>0.01289200615069521</c:v>
                </c:pt>
                <c:pt idx="296">
                  <c:v>0.018165978748767055</c:v>
                </c:pt>
                <c:pt idx="297">
                  <c:v>0.019797607035118563</c:v>
                </c:pt>
                <c:pt idx="298">
                  <c:v>0.014481048918448203</c:v>
                </c:pt>
                <c:pt idx="299">
                  <c:v>0.023773195683238997</c:v>
                </c:pt>
                <c:pt idx="300">
                  <c:v>0.029723324994063133</c:v>
                </c:pt>
                <c:pt idx="301">
                  <c:v>0.01766651610863222</c:v>
                </c:pt>
                <c:pt idx="302">
                  <c:v>0.023091351844980637</c:v>
                </c:pt>
                <c:pt idx="303">
                  <c:v>0.021760817377128087</c:v>
                </c:pt>
                <c:pt idx="304">
                  <c:v>0.014672803950804402</c:v>
                </c:pt>
                <c:pt idx="305">
                  <c:v>0.01135405971759231</c:v>
                </c:pt>
                <c:pt idx="306">
                  <c:v>0.00885556475915158</c:v>
                </c:pt>
                <c:pt idx="307">
                  <c:v>0.013583405598470284</c:v>
                </c:pt>
                <c:pt idx="308">
                  <c:v>0.010044042239510083</c:v>
                </c:pt>
                <c:pt idx="309">
                  <c:v>0.008582245375730444</c:v>
                </c:pt>
                <c:pt idx="310">
                  <c:v>0.00830949865438136</c:v>
                </c:pt>
                <c:pt idx="311">
                  <c:v>-0.00034244690229448353</c:v>
                </c:pt>
                <c:pt idx="312">
                  <c:v>-0.00021365050484612025</c:v>
                </c:pt>
                <c:pt idx="313">
                  <c:v>0.0027529169564695665</c:v>
                </c:pt>
                <c:pt idx="314">
                  <c:v>0.004688319555240281</c:v>
                </c:pt>
                <c:pt idx="315">
                  <c:v>-0.0037281735407069336</c:v>
                </c:pt>
                <c:pt idx="316">
                  <c:v>5.6938413861578345E-05</c:v>
                </c:pt>
                <c:pt idx="317">
                  <c:v>0.0013904324861444466</c:v>
                </c:pt>
                <c:pt idx="318">
                  <c:v>-0.005841741290657072</c:v>
                </c:pt>
                <c:pt idx="319">
                  <c:v>-0.009741871402374704</c:v>
                </c:pt>
                <c:pt idx="320">
                  <c:v>-0.01053313444498316</c:v>
                </c:pt>
                <c:pt idx="321">
                  <c:v>-0.022468130313121143</c:v>
                </c:pt>
                <c:pt idx="322">
                  <c:v>-0.019122914332459513</c:v>
                </c:pt>
                <c:pt idx="323">
                  <c:v>-0.01849339840303832</c:v>
                </c:pt>
                <c:pt idx="324">
                  <c:v>-0.029531566790112113</c:v>
                </c:pt>
                <c:pt idx="325">
                  <c:v>-0.03337012301933349</c:v>
                </c:pt>
                <c:pt idx="326">
                  <c:v>-0.041910988189444595</c:v>
                </c:pt>
                <c:pt idx="327">
                  <c:v>-0.04081196193248277</c:v>
                </c:pt>
                <c:pt idx="328">
                  <c:v>-0.04094196764723792</c:v>
                </c:pt>
                <c:pt idx="329">
                  <c:v>-0.04048338161231761</c:v>
                </c:pt>
                <c:pt idx="330">
                  <c:v>-0.03751637567206605</c:v>
                </c:pt>
                <c:pt idx="331">
                  <c:v>-0.033083866045950934</c:v>
                </c:pt>
                <c:pt idx="332">
                  <c:v>-0.031547278928878965</c:v>
                </c:pt>
                <c:pt idx="333">
                  <c:v>-0.024427045004310834</c:v>
                </c:pt>
                <c:pt idx="334">
                  <c:v>-0.02902851348863319</c:v>
                </c:pt>
                <c:pt idx="335">
                  <c:v>-0.02743054706218992</c:v>
                </c:pt>
                <c:pt idx="336">
                  <c:v>-0.022072079025920704</c:v>
                </c:pt>
                <c:pt idx="337">
                  <c:v>-0.018545869784746243</c:v>
                </c:pt>
                <c:pt idx="338">
                  <c:v>-0.013465917104412988</c:v>
                </c:pt>
                <c:pt idx="339">
                  <c:v>-0.003384044994527269</c:v>
                </c:pt>
                <c:pt idx="340">
                  <c:v>-0.0034840364693206854</c:v>
                </c:pt>
                <c:pt idx="341">
                  <c:v>-0.009014810972673374</c:v>
                </c:pt>
                <c:pt idx="342">
                  <c:v>-0.005570692182006323</c:v>
                </c:pt>
                <c:pt idx="343">
                  <c:v>-0.005272685592825019</c:v>
                </c:pt>
                <c:pt idx="344">
                  <c:v>-0.0010882901305492509</c:v>
                </c:pt>
                <c:pt idx="345">
                  <c:v>-0.004403443104218411</c:v>
                </c:pt>
                <c:pt idx="346">
                  <c:v>0.0015194222203748506</c:v>
                </c:pt>
                <c:pt idx="347">
                  <c:v>0.003437208040923413</c:v>
                </c:pt>
                <c:pt idx="348">
                  <c:v>0.00956783177700369</c:v>
                </c:pt>
                <c:pt idx="349">
                  <c:v>0.01345495525340037</c:v>
                </c:pt>
                <c:pt idx="350">
                  <c:v>0.006276595515040997</c:v>
                </c:pt>
                <c:pt idx="351">
                  <c:v>0.010327110681296282</c:v>
                </c:pt>
                <c:pt idx="352">
                  <c:v>0.01228764403437374</c:v>
                </c:pt>
                <c:pt idx="353">
                  <c:v>0.016243882941968726</c:v>
                </c:pt>
                <c:pt idx="354">
                  <c:v>0.018635282993983166</c:v>
                </c:pt>
                <c:pt idx="355">
                  <c:v>0.017022200659177845</c:v>
                </c:pt>
                <c:pt idx="356">
                  <c:v>0.018194015342760973</c:v>
                </c:pt>
                <c:pt idx="357">
                  <c:v>0.02244557647135161</c:v>
                </c:pt>
                <c:pt idx="358">
                  <c:v>0.0234147780340783</c:v>
                </c:pt>
                <c:pt idx="359">
                  <c:v>0.0238205205635061</c:v>
                </c:pt>
                <c:pt idx="360">
                  <c:v>0.0199980113027809</c:v>
                </c:pt>
                <c:pt idx="361">
                  <c:v>0.013352383187494382</c:v>
                </c:pt>
                <c:pt idx="362">
                  <c:v>0.034290155344091924</c:v>
                </c:pt>
                <c:pt idx="363">
                  <c:v>0.026171754220239804</c:v>
                </c:pt>
                <c:pt idx="364">
                  <c:v>0.029462323621483887</c:v>
                </c:pt>
                <c:pt idx="365">
                  <c:v>0.031333141002498</c:v>
                </c:pt>
                <c:pt idx="366">
                  <c:v>0.03298096648390392</c:v>
                </c:pt>
                <c:pt idx="367">
                  <c:v>0.03377705346042778</c:v>
                </c:pt>
                <c:pt idx="368">
                  <c:v>0.028765321883391225</c:v>
                </c:pt>
                <c:pt idx="369">
                  <c:v>0.030863275697161408</c:v>
                </c:pt>
                <c:pt idx="370">
                  <c:v>0.03252774788275944</c:v>
                </c:pt>
                <c:pt idx="371">
                  <c:v>0.03269281187989611</c:v>
                </c:pt>
                <c:pt idx="372">
                  <c:v>0.033027698270417793</c:v>
                </c:pt>
                <c:pt idx="373">
                  <c:v>0.03524828930099312</c:v>
                </c:pt>
                <c:pt idx="374">
                  <c:v>0.02384249966236236</c:v>
                </c:pt>
                <c:pt idx="375">
                  <c:v>0.018697098778872545</c:v>
                </c:pt>
                <c:pt idx="376">
                  <c:v>0.012261793721203383</c:v>
                </c:pt>
                <c:pt idx="377">
                  <c:v>0.014060305664055882</c:v>
                </c:pt>
                <c:pt idx="378">
                  <c:v>0.008114122237342945</c:v>
                </c:pt>
                <c:pt idx="379">
                  <c:v>0.011063045032094857</c:v>
                </c:pt>
                <c:pt idx="380">
                  <c:v>0.012940663328649724</c:v>
                </c:pt>
                <c:pt idx="381">
                  <c:v>0.009110484051984509</c:v>
                </c:pt>
                <c:pt idx="382">
                  <c:v>0.005617380178105198</c:v>
                </c:pt>
                <c:pt idx="383">
                  <c:v>0.001676171157995209</c:v>
                </c:pt>
                <c:pt idx="384">
                  <c:v>-0.013982474654614307</c:v>
                </c:pt>
                <c:pt idx="385">
                  <c:v>0.006400369967135744</c:v>
                </c:pt>
                <c:pt idx="386">
                  <c:v>0.006305609830243664</c:v>
                </c:pt>
                <c:pt idx="387">
                  <c:v>0.006629328815352037</c:v>
                </c:pt>
                <c:pt idx="388">
                  <c:v>0.015559297704611052</c:v>
                </c:pt>
                <c:pt idx="389">
                  <c:v>0.01609687592557343</c:v>
                </c:pt>
                <c:pt idx="390">
                  <c:v>0.014547931359001277</c:v>
                </c:pt>
                <c:pt idx="391">
                  <c:v>0.016831531288873866</c:v>
                </c:pt>
                <c:pt idx="392">
                  <c:v>0.015905177308529</c:v>
                </c:pt>
                <c:pt idx="393">
                  <c:v>0.01720178750839314</c:v>
                </c:pt>
                <c:pt idx="394">
                  <c:v>0.018438210262901086</c:v>
                </c:pt>
                <c:pt idx="395">
                  <c:v>0.021471612215985408</c:v>
                </c:pt>
                <c:pt idx="396">
                  <c:v>0.03332583834123099</c:v>
                </c:pt>
                <c:pt idx="397">
                  <c:v>0.02264339983744977</c:v>
                </c:pt>
                <c:pt idx="398">
                  <c:v>0.023135602335910003</c:v>
                </c:pt>
                <c:pt idx="399">
                  <c:v>0.03005525407342555</c:v>
                </c:pt>
                <c:pt idx="400">
                  <c:v>0.02647103260309383</c:v>
                </c:pt>
                <c:pt idx="401">
                  <c:v>0.01652096610747305</c:v>
                </c:pt>
                <c:pt idx="402">
                  <c:v>0.02293227410476993</c:v>
                </c:pt>
                <c:pt idx="403">
                  <c:v>0.019760197526712694</c:v>
                </c:pt>
                <c:pt idx="404">
                  <c:v>0.023015549002697096</c:v>
                </c:pt>
                <c:pt idx="405">
                  <c:v>0.01969444059074563</c:v>
                </c:pt>
                <c:pt idx="406">
                  <c:v>0.022678297218241182</c:v>
                </c:pt>
                <c:pt idx="407">
                  <c:v>0.023364396337476532</c:v>
                </c:pt>
                <c:pt idx="408">
                  <c:v>0.026375357043441582</c:v>
                </c:pt>
                <c:pt idx="409">
                  <c:v>0.01910351511946583</c:v>
                </c:pt>
                <c:pt idx="410">
                  <c:v>0.013764760032076303</c:v>
                </c:pt>
                <c:pt idx="411">
                  <c:v>0.010389542185192667</c:v>
                </c:pt>
                <c:pt idx="412">
                  <c:v>0.011027713597457293</c:v>
                </c:pt>
                <c:pt idx="413">
                  <c:v>0.014139444329567864</c:v>
                </c:pt>
                <c:pt idx="414">
                  <c:v>0.01141067753135944</c:v>
                </c:pt>
                <c:pt idx="415">
                  <c:v>0.012639422456549324</c:v>
                </c:pt>
                <c:pt idx="416">
                  <c:v>0.006987914930208702</c:v>
                </c:pt>
                <c:pt idx="417">
                  <c:v>0.012080355065683107</c:v>
                </c:pt>
                <c:pt idx="418">
                  <c:v>0.008793984983613954</c:v>
                </c:pt>
                <c:pt idx="419">
                  <c:v>0.00908933211673126</c:v>
                </c:pt>
                <c:pt idx="420">
                  <c:v>0.004970603407846714</c:v>
                </c:pt>
                <c:pt idx="421">
                  <c:v>0.006765133718659877</c:v>
                </c:pt>
                <c:pt idx="422">
                  <c:v>0.007083379710826472</c:v>
                </c:pt>
                <c:pt idx="423">
                  <c:v>0.010115001436506779</c:v>
                </c:pt>
                <c:pt idx="424">
                  <c:v>0.009042082277034846</c:v>
                </c:pt>
                <c:pt idx="425">
                  <c:v>0.012232031087792136</c:v>
                </c:pt>
                <c:pt idx="426">
                  <c:v>0.011363130979076132</c:v>
                </c:pt>
                <c:pt idx="427">
                  <c:v>0.009327365094446951</c:v>
                </c:pt>
                <c:pt idx="428">
                  <c:v>0.011720778736096364</c:v>
                </c:pt>
                <c:pt idx="429">
                  <c:v>0.010748334725689167</c:v>
                </c:pt>
                <c:pt idx="430">
                  <c:v>0.011455482205976433</c:v>
                </c:pt>
                <c:pt idx="431">
                  <c:v>0.010826362932986281</c:v>
                </c:pt>
                <c:pt idx="432">
                  <c:v>0.014967322145652</c:v>
                </c:pt>
                <c:pt idx="433">
                  <c:v>0.012175163082049793</c:v>
                </c:pt>
                <c:pt idx="434">
                  <c:v>0.014582624661799708</c:v>
                </c:pt>
                <c:pt idx="435">
                  <c:v>0.014541161205257882</c:v>
                </c:pt>
                <c:pt idx="436">
                  <c:v>0.00843330010915682</c:v>
                </c:pt>
                <c:pt idx="437">
                  <c:v>0.008354813474417308</c:v>
                </c:pt>
                <c:pt idx="438">
                  <c:v>0.008035882245439458</c:v>
                </c:pt>
                <c:pt idx="439">
                  <c:v>0.004006034470891851</c:v>
                </c:pt>
                <c:pt idx="440">
                  <c:v>0.004394955390091478</c:v>
                </c:pt>
                <c:pt idx="441">
                  <c:v>0.0036143889280432773</c:v>
                </c:pt>
                <c:pt idx="442">
                  <c:v>-0.0003816612132425842</c:v>
                </c:pt>
                <c:pt idx="443">
                  <c:v>-0.008050112202593883</c:v>
                </c:pt>
                <c:pt idx="444">
                  <c:v>-0.004438333325222244</c:v>
                </c:pt>
                <c:pt idx="445">
                  <c:v>-0.011959596092656523</c:v>
                </c:pt>
                <c:pt idx="446">
                  <c:v>-0.009432404965429632</c:v>
                </c:pt>
                <c:pt idx="447">
                  <c:v>-0.02002527629706494</c:v>
                </c:pt>
                <c:pt idx="448">
                  <c:v>-0.01706741772796534</c:v>
                </c:pt>
                <c:pt idx="449">
                  <c:v>-0.020933465820193318</c:v>
                </c:pt>
                <c:pt idx="450">
                  <c:v>-0.023694583952509993</c:v>
                </c:pt>
                <c:pt idx="451">
                  <c:v>-0.02556355040264674</c:v>
                </c:pt>
                <c:pt idx="452">
                  <c:v>-0.032929118511720416</c:v>
                </c:pt>
                <c:pt idx="453">
                  <c:v>-0.04146495899310897</c:v>
                </c:pt>
                <c:pt idx="454">
                  <c:v>-0.04070155819446539</c:v>
                </c:pt>
                <c:pt idx="455">
                  <c:v>-0.033752833748300334</c:v>
                </c:pt>
                <c:pt idx="456">
                  <c:v>-0.0421659391206315</c:v>
                </c:pt>
                <c:pt idx="457">
                  <c:v>-0.03636914777595452</c:v>
                </c:pt>
                <c:pt idx="458">
                  <c:v>-0.03640385836491945</c:v>
                </c:pt>
                <c:pt idx="459">
                  <c:v>-0.03284042580626826</c:v>
                </c:pt>
                <c:pt idx="460">
                  <c:v>-0.03325689807004392</c:v>
                </c:pt>
                <c:pt idx="461">
                  <c:v>-0.03209342820157422</c:v>
                </c:pt>
                <c:pt idx="462">
                  <c:v>-0.035394107148157744</c:v>
                </c:pt>
                <c:pt idx="463">
                  <c:v>-0.02880104549758788</c:v>
                </c:pt>
                <c:pt idx="464">
                  <c:v>-0.02321573089612733</c:v>
                </c:pt>
                <c:pt idx="465">
                  <c:v>-0.01916980234756468</c:v>
                </c:pt>
                <c:pt idx="466">
                  <c:v>-0.018943058328347265</c:v>
                </c:pt>
                <c:pt idx="467">
                  <c:v>-0.02280544751230711</c:v>
                </c:pt>
                <c:pt idx="468">
                  <c:v>-0.018890524041632814</c:v>
                </c:pt>
                <c:pt idx="469">
                  <c:v>-0.025661923740901253</c:v>
                </c:pt>
                <c:pt idx="470">
                  <c:v>-0.025629240663267088</c:v>
                </c:pt>
                <c:pt idx="471">
                  <c:v>-0.030058789221325915</c:v>
                </c:pt>
                <c:pt idx="472">
                  <c:v>-0.026126098908156224</c:v>
                </c:pt>
                <c:pt idx="473">
                  <c:v>-0.02833564829076346</c:v>
                </c:pt>
                <c:pt idx="474">
                  <c:v>-0.023991102515408712</c:v>
                </c:pt>
                <c:pt idx="475">
                  <c:v>-0.02239722116408359</c:v>
                </c:pt>
                <c:pt idx="476">
                  <c:v>-0.023793435258747508</c:v>
                </c:pt>
                <c:pt idx="477">
                  <c:v>-0.017859821537874326</c:v>
                </c:pt>
                <c:pt idx="478">
                  <c:v>-0.016636926894106792</c:v>
                </c:pt>
                <c:pt idx="479">
                  <c:v>-0.016432363371482177</c:v>
                </c:pt>
                <c:pt idx="480">
                  <c:v>-0.013042134359172453</c:v>
                </c:pt>
                <c:pt idx="481">
                  <c:v>-0.002283610613120209</c:v>
                </c:pt>
                <c:pt idx="482">
                  <c:v>-0.004794297844601718</c:v>
                </c:pt>
                <c:pt idx="483">
                  <c:v>0.004315709035248473</c:v>
                </c:pt>
                <c:pt idx="484">
                  <c:v>0.00829788967905804</c:v>
                </c:pt>
                <c:pt idx="485">
                  <c:v>0.007326387939064166</c:v>
                </c:pt>
                <c:pt idx="486">
                  <c:v>0.01172600080240692</c:v>
                </c:pt>
                <c:pt idx="487">
                  <c:v>0.009556996715140258</c:v>
                </c:pt>
                <c:pt idx="488">
                  <c:v>0.013465570952211741</c:v>
                </c:pt>
                <c:pt idx="489">
                  <c:v>0.013026785785855047</c:v>
                </c:pt>
                <c:pt idx="490">
                  <c:v>0.012658566642398356</c:v>
                </c:pt>
                <c:pt idx="491">
                  <c:v>0.019578284278057648</c:v>
                </c:pt>
                <c:pt idx="492">
                  <c:v>0.013698994992678919</c:v>
                </c:pt>
                <c:pt idx="493">
                  <c:v>0.013056896794735004</c:v>
                </c:pt>
                <c:pt idx="494">
                  <c:v>0.014848551847993786</c:v>
                </c:pt>
                <c:pt idx="495">
                  <c:v>0.01853978896784554</c:v>
                </c:pt>
                <c:pt idx="496">
                  <c:v>0.010623475638429681</c:v>
                </c:pt>
                <c:pt idx="497">
                  <c:v>0.01795156370798224</c:v>
                </c:pt>
                <c:pt idx="498">
                  <c:v>0.01613487104828821</c:v>
                </c:pt>
                <c:pt idx="499">
                  <c:v>0.016554691222872245</c:v>
                </c:pt>
                <c:pt idx="500">
                  <c:v>0.018384911554154417</c:v>
                </c:pt>
                <c:pt idx="501">
                  <c:v>0.016375447477804197</c:v>
                </c:pt>
                <c:pt idx="502">
                  <c:v>0.019882824585965266</c:v>
                </c:pt>
                <c:pt idx="503">
                  <c:v>0.017075985421661083</c:v>
                </c:pt>
                <c:pt idx="504">
                  <c:v>0.025349500789101167</c:v>
                </c:pt>
                <c:pt idx="505">
                  <c:v>0.022581299461876772</c:v>
                </c:pt>
                <c:pt idx="506">
                  <c:v>0.02392451885976729</c:v>
                </c:pt>
                <c:pt idx="507">
                  <c:v>0.022419765739807324</c:v>
                </c:pt>
                <c:pt idx="508">
                  <c:v>0.021282984591445217</c:v>
                </c:pt>
                <c:pt idx="509">
                  <c:v>0.02188913685675257</c:v>
                </c:pt>
                <c:pt idx="510">
                  <c:v>0.020650464637763318</c:v>
                </c:pt>
                <c:pt idx="511">
                  <c:v>0.020229623625734137</c:v>
                </c:pt>
                <c:pt idx="512">
                  <c:v>0.013498638454033969</c:v>
                </c:pt>
                <c:pt idx="513">
                  <c:v>0.015559146220415609</c:v>
                </c:pt>
                <c:pt idx="514">
                  <c:v>0.01418797339770985</c:v>
                </c:pt>
                <c:pt idx="515">
                  <c:v>0.017866022108108004</c:v>
                </c:pt>
                <c:pt idx="516">
                  <c:v>0.007084125102675524</c:v>
                </c:pt>
                <c:pt idx="517">
                  <c:v>0.007264699064256709</c:v>
                </c:pt>
                <c:pt idx="518">
                  <c:v>0.009242694025726188</c:v>
                </c:pt>
                <c:pt idx="519">
                  <c:v>0.002161014711689868</c:v>
                </c:pt>
                <c:pt idx="520">
                  <c:v>0.009378315750838839</c:v>
                </c:pt>
                <c:pt idx="521">
                  <c:v>0.006589062662290385</c:v>
                </c:pt>
                <c:pt idx="522">
                  <c:v>0.003164656762673333</c:v>
                </c:pt>
                <c:pt idx="523">
                  <c:v>0.0010785971663998318</c:v>
                </c:pt>
                <c:pt idx="524">
                  <c:v>0.0046251145499588255</c:v>
                </c:pt>
                <c:pt idx="525">
                  <c:v>0.0024183349064729786</c:v>
                </c:pt>
                <c:pt idx="526">
                  <c:v>0.0015311101895925637</c:v>
                </c:pt>
                <c:pt idx="527">
                  <c:v>-0.0026725962634167877</c:v>
                </c:pt>
                <c:pt idx="528">
                  <c:v>-0.0017090222613071783</c:v>
                </c:pt>
                <c:pt idx="529">
                  <c:v>-0.00017503669133460414</c:v>
                </c:pt>
                <c:pt idx="530">
                  <c:v>-0.006084527353236803</c:v>
                </c:pt>
                <c:pt idx="531">
                  <c:v>-0.00519674767426888</c:v>
                </c:pt>
                <c:pt idx="532">
                  <c:v>-0.013237309687987208</c:v>
                </c:pt>
                <c:pt idx="533">
                  <c:v>-0.018627248325563697</c:v>
                </c:pt>
                <c:pt idx="534">
                  <c:v>-0.01773967880475514</c:v>
                </c:pt>
                <c:pt idx="535">
                  <c:v>-0.015997591837722563</c:v>
                </c:pt>
                <c:pt idx="536">
                  <c:v>-0.022411635538597627</c:v>
                </c:pt>
                <c:pt idx="537">
                  <c:v>-0.03069748239731608</c:v>
                </c:pt>
                <c:pt idx="538">
                  <c:v>-0.04059263812387103</c:v>
                </c:pt>
                <c:pt idx="539">
                  <c:v>-0.04983179303176482</c:v>
                </c:pt>
                <c:pt idx="540">
                  <c:v>-0.052413605251742365</c:v>
                </c:pt>
              </c:numCache>
            </c:numRef>
          </c:val>
          <c:smooth val="0"/>
        </c:ser>
        <c:ser>
          <c:idx val="2"/>
          <c:order val="2"/>
          <c:tx>
            <c:v>Weekly hours worked per workforce member</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Combined!$A$2:$A$545</c:f>
              <c:strCache>
                <c:ptCount val="544"/>
                <c:pt idx="0">
                  <c:v>23377</c:v>
                </c:pt>
                <c:pt idx="1">
                  <c:v>23408</c:v>
                </c:pt>
                <c:pt idx="2">
                  <c:v>23437</c:v>
                </c:pt>
                <c:pt idx="3">
                  <c:v>23468</c:v>
                </c:pt>
                <c:pt idx="4">
                  <c:v>23498</c:v>
                </c:pt>
                <c:pt idx="5">
                  <c:v>23529</c:v>
                </c:pt>
                <c:pt idx="6">
                  <c:v>23559</c:v>
                </c:pt>
                <c:pt idx="7">
                  <c:v>23590</c:v>
                </c:pt>
                <c:pt idx="8">
                  <c:v>23621</c:v>
                </c:pt>
                <c:pt idx="9">
                  <c:v>23651</c:v>
                </c:pt>
                <c:pt idx="10">
                  <c:v>23682</c:v>
                </c:pt>
                <c:pt idx="11">
                  <c:v>23712</c:v>
                </c:pt>
                <c:pt idx="12">
                  <c:v>23743</c:v>
                </c:pt>
                <c:pt idx="13">
                  <c:v>23774</c:v>
                </c:pt>
                <c:pt idx="14">
                  <c:v>23802</c:v>
                </c:pt>
                <c:pt idx="15">
                  <c:v>23833</c:v>
                </c:pt>
                <c:pt idx="16">
                  <c:v>23863</c:v>
                </c:pt>
                <c:pt idx="17">
                  <c:v>23894</c:v>
                </c:pt>
                <c:pt idx="18">
                  <c:v>23924</c:v>
                </c:pt>
                <c:pt idx="19">
                  <c:v>23955</c:v>
                </c:pt>
                <c:pt idx="20">
                  <c:v>23986</c:v>
                </c:pt>
                <c:pt idx="21">
                  <c:v>24016</c:v>
                </c:pt>
                <c:pt idx="22">
                  <c:v>24047</c:v>
                </c:pt>
                <c:pt idx="23">
                  <c:v>24077</c:v>
                </c:pt>
                <c:pt idx="24">
                  <c:v>24108</c:v>
                </c:pt>
                <c:pt idx="25">
                  <c:v>24139</c:v>
                </c:pt>
                <c:pt idx="26">
                  <c:v>24167</c:v>
                </c:pt>
                <c:pt idx="27">
                  <c:v>24198</c:v>
                </c:pt>
                <c:pt idx="28">
                  <c:v>24228</c:v>
                </c:pt>
                <c:pt idx="29">
                  <c:v>24259</c:v>
                </c:pt>
                <c:pt idx="30">
                  <c:v>24289</c:v>
                </c:pt>
                <c:pt idx="31">
                  <c:v>24320</c:v>
                </c:pt>
                <c:pt idx="32">
                  <c:v>24351</c:v>
                </c:pt>
                <c:pt idx="33">
                  <c:v>24381</c:v>
                </c:pt>
                <c:pt idx="34">
                  <c:v>24412</c:v>
                </c:pt>
                <c:pt idx="35">
                  <c:v>24442</c:v>
                </c:pt>
                <c:pt idx="36">
                  <c:v>24473</c:v>
                </c:pt>
                <c:pt idx="37">
                  <c:v>24504</c:v>
                </c:pt>
                <c:pt idx="38">
                  <c:v>24532</c:v>
                </c:pt>
                <c:pt idx="39">
                  <c:v>24563</c:v>
                </c:pt>
                <c:pt idx="40">
                  <c:v>24593</c:v>
                </c:pt>
                <c:pt idx="41">
                  <c:v>24624</c:v>
                </c:pt>
                <c:pt idx="42">
                  <c:v>24654</c:v>
                </c:pt>
                <c:pt idx="43">
                  <c:v>24685</c:v>
                </c:pt>
                <c:pt idx="44">
                  <c:v>24716</c:v>
                </c:pt>
                <c:pt idx="45">
                  <c:v>24746</c:v>
                </c:pt>
                <c:pt idx="46">
                  <c:v>24777</c:v>
                </c:pt>
                <c:pt idx="47">
                  <c:v>24807</c:v>
                </c:pt>
                <c:pt idx="48">
                  <c:v>24838</c:v>
                </c:pt>
                <c:pt idx="49">
                  <c:v>24869</c:v>
                </c:pt>
                <c:pt idx="50">
                  <c:v>24898</c:v>
                </c:pt>
                <c:pt idx="51">
                  <c:v>24929</c:v>
                </c:pt>
                <c:pt idx="52">
                  <c:v>24959</c:v>
                </c:pt>
                <c:pt idx="53">
                  <c:v>24990</c:v>
                </c:pt>
                <c:pt idx="54">
                  <c:v>25020</c:v>
                </c:pt>
                <c:pt idx="55">
                  <c:v>25051</c:v>
                </c:pt>
                <c:pt idx="56">
                  <c:v>25082</c:v>
                </c:pt>
                <c:pt idx="57">
                  <c:v>25112</c:v>
                </c:pt>
                <c:pt idx="58">
                  <c:v>25143</c:v>
                </c:pt>
                <c:pt idx="59">
                  <c:v>25173</c:v>
                </c:pt>
                <c:pt idx="60">
                  <c:v>25204</c:v>
                </c:pt>
                <c:pt idx="61">
                  <c:v>25235</c:v>
                </c:pt>
                <c:pt idx="62">
                  <c:v>25263</c:v>
                </c:pt>
                <c:pt idx="63">
                  <c:v>25294</c:v>
                </c:pt>
                <c:pt idx="64">
                  <c:v>25324</c:v>
                </c:pt>
                <c:pt idx="65">
                  <c:v>25355</c:v>
                </c:pt>
                <c:pt idx="66">
                  <c:v>25385</c:v>
                </c:pt>
                <c:pt idx="67">
                  <c:v>25416</c:v>
                </c:pt>
                <c:pt idx="68">
                  <c:v>25447</c:v>
                </c:pt>
                <c:pt idx="69">
                  <c:v>25477</c:v>
                </c:pt>
                <c:pt idx="70">
                  <c:v>25508</c:v>
                </c:pt>
                <c:pt idx="71">
                  <c:v>25538</c:v>
                </c:pt>
                <c:pt idx="72">
                  <c:v>25569</c:v>
                </c:pt>
                <c:pt idx="73">
                  <c:v>25600</c:v>
                </c:pt>
                <c:pt idx="74">
                  <c:v>25628</c:v>
                </c:pt>
                <c:pt idx="75">
                  <c:v>25659</c:v>
                </c:pt>
                <c:pt idx="76">
                  <c:v>25689</c:v>
                </c:pt>
                <c:pt idx="77">
                  <c:v>25720</c:v>
                </c:pt>
                <c:pt idx="78">
                  <c:v>25750</c:v>
                </c:pt>
                <c:pt idx="79">
                  <c:v>25781</c:v>
                </c:pt>
                <c:pt idx="80">
                  <c:v>25812</c:v>
                </c:pt>
                <c:pt idx="81">
                  <c:v>25842</c:v>
                </c:pt>
                <c:pt idx="82">
                  <c:v>25873</c:v>
                </c:pt>
                <c:pt idx="83">
                  <c:v>25903</c:v>
                </c:pt>
                <c:pt idx="84">
                  <c:v>25934</c:v>
                </c:pt>
                <c:pt idx="85">
                  <c:v>25965</c:v>
                </c:pt>
                <c:pt idx="86">
                  <c:v>25993</c:v>
                </c:pt>
                <c:pt idx="87">
                  <c:v>26024</c:v>
                </c:pt>
                <c:pt idx="88">
                  <c:v>26054</c:v>
                </c:pt>
                <c:pt idx="89">
                  <c:v>26085</c:v>
                </c:pt>
                <c:pt idx="90">
                  <c:v>26115</c:v>
                </c:pt>
                <c:pt idx="91">
                  <c:v>26146</c:v>
                </c:pt>
                <c:pt idx="92">
                  <c:v>26177</c:v>
                </c:pt>
                <c:pt idx="93">
                  <c:v>26207</c:v>
                </c:pt>
                <c:pt idx="94">
                  <c:v>26238</c:v>
                </c:pt>
                <c:pt idx="95">
                  <c:v>26268</c:v>
                </c:pt>
                <c:pt idx="96">
                  <c:v>26299</c:v>
                </c:pt>
                <c:pt idx="97">
                  <c:v>26330</c:v>
                </c:pt>
                <c:pt idx="98">
                  <c:v>26359</c:v>
                </c:pt>
                <c:pt idx="99">
                  <c:v>26390</c:v>
                </c:pt>
                <c:pt idx="100">
                  <c:v>26420</c:v>
                </c:pt>
                <c:pt idx="101">
                  <c:v>26451</c:v>
                </c:pt>
                <c:pt idx="102">
                  <c:v>26481</c:v>
                </c:pt>
                <c:pt idx="103">
                  <c:v>26512</c:v>
                </c:pt>
                <c:pt idx="104">
                  <c:v>26543</c:v>
                </c:pt>
                <c:pt idx="105">
                  <c:v>26573</c:v>
                </c:pt>
                <c:pt idx="106">
                  <c:v>26604</c:v>
                </c:pt>
                <c:pt idx="107">
                  <c:v>26634</c:v>
                </c:pt>
                <c:pt idx="108">
                  <c:v>26665</c:v>
                </c:pt>
                <c:pt idx="109">
                  <c:v>26696</c:v>
                </c:pt>
                <c:pt idx="110">
                  <c:v>26724</c:v>
                </c:pt>
                <c:pt idx="111">
                  <c:v>26755</c:v>
                </c:pt>
                <c:pt idx="112">
                  <c:v>26785</c:v>
                </c:pt>
                <c:pt idx="113">
                  <c:v>26816</c:v>
                </c:pt>
                <c:pt idx="114">
                  <c:v>26846</c:v>
                </c:pt>
                <c:pt idx="115">
                  <c:v>26877</c:v>
                </c:pt>
                <c:pt idx="116">
                  <c:v>26908</c:v>
                </c:pt>
                <c:pt idx="117">
                  <c:v>26938</c:v>
                </c:pt>
                <c:pt idx="118">
                  <c:v>26969</c:v>
                </c:pt>
                <c:pt idx="119">
                  <c:v>26999</c:v>
                </c:pt>
                <c:pt idx="120">
                  <c:v>27030</c:v>
                </c:pt>
                <c:pt idx="121">
                  <c:v>27061</c:v>
                </c:pt>
                <c:pt idx="122">
                  <c:v>27089</c:v>
                </c:pt>
                <c:pt idx="123">
                  <c:v>27120</c:v>
                </c:pt>
                <c:pt idx="124">
                  <c:v>27150</c:v>
                </c:pt>
                <c:pt idx="125">
                  <c:v>27181</c:v>
                </c:pt>
                <c:pt idx="126">
                  <c:v>27211</c:v>
                </c:pt>
                <c:pt idx="127">
                  <c:v>27242</c:v>
                </c:pt>
                <c:pt idx="128">
                  <c:v>27273</c:v>
                </c:pt>
                <c:pt idx="129">
                  <c:v>27303</c:v>
                </c:pt>
                <c:pt idx="130">
                  <c:v>27334</c:v>
                </c:pt>
                <c:pt idx="131">
                  <c:v>27364</c:v>
                </c:pt>
                <c:pt idx="132">
                  <c:v>27395</c:v>
                </c:pt>
                <c:pt idx="133">
                  <c:v>27426</c:v>
                </c:pt>
                <c:pt idx="134">
                  <c:v>27454</c:v>
                </c:pt>
                <c:pt idx="135">
                  <c:v>27485</c:v>
                </c:pt>
                <c:pt idx="136">
                  <c:v>27515</c:v>
                </c:pt>
                <c:pt idx="137">
                  <c:v>27546</c:v>
                </c:pt>
                <c:pt idx="138">
                  <c:v>27576</c:v>
                </c:pt>
                <c:pt idx="139">
                  <c:v>27607</c:v>
                </c:pt>
                <c:pt idx="140">
                  <c:v>27638</c:v>
                </c:pt>
                <c:pt idx="141">
                  <c:v>27668</c:v>
                </c:pt>
                <c:pt idx="142">
                  <c:v>27699</c:v>
                </c:pt>
                <c:pt idx="143">
                  <c:v>27729</c:v>
                </c:pt>
                <c:pt idx="144">
                  <c:v>27760</c:v>
                </c:pt>
                <c:pt idx="145">
                  <c:v>27791</c:v>
                </c:pt>
                <c:pt idx="146">
                  <c:v>27820</c:v>
                </c:pt>
                <c:pt idx="147">
                  <c:v>27851</c:v>
                </c:pt>
                <c:pt idx="148">
                  <c:v>27881</c:v>
                </c:pt>
                <c:pt idx="149">
                  <c:v>27912</c:v>
                </c:pt>
                <c:pt idx="150">
                  <c:v>27942</c:v>
                </c:pt>
                <c:pt idx="151">
                  <c:v>27973</c:v>
                </c:pt>
                <c:pt idx="152">
                  <c:v>28004</c:v>
                </c:pt>
                <c:pt idx="153">
                  <c:v>28034</c:v>
                </c:pt>
                <c:pt idx="154">
                  <c:v>28065</c:v>
                </c:pt>
                <c:pt idx="155">
                  <c:v>28095</c:v>
                </c:pt>
                <c:pt idx="156">
                  <c:v>28126</c:v>
                </c:pt>
                <c:pt idx="157">
                  <c:v>28157</c:v>
                </c:pt>
                <c:pt idx="158">
                  <c:v>28185</c:v>
                </c:pt>
                <c:pt idx="159">
                  <c:v>28216</c:v>
                </c:pt>
                <c:pt idx="160">
                  <c:v>28246</c:v>
                </c:pt>
                <c:pt idx="161">
                  <c:v>28277</c:v>
                </c:pt>
                <c:pt idx="162">
                  <c:v>28307</c:v>
                </c:pt>
                <c:pt idx="163">
                  <c:v>28338</c:v>
                </c:pt>
                <c:pt idx="164">
                  <c:v>28369</c:v>
                </c:pt>
                <c:pt idx="165">
                  <c:v>28399</c:v>
                </c:pt>
                <c:pt idx="166">
                  <c:v>28430</c:v>
                </c:pt>
                <c:pt idx="167">
                  <c:v>28460</c:v>
                </c:pt>
                <c:pt idx="168">
                  <c:v>28491</c:v>
                </c:pt>
                <c:pt idx="169">
                  <c:v>28522</c:v>
                </c:pt>
                <c:pt idx="170">
                  <c:v>28550</c:v>
                </c:pt>
                <c:pt idx="171">
                  <c:v>28581</c:v>
                </c:pt>
                <c:pt idx="172">
                  <c:v>28611</c:v>
                </c:pt>
                <c:pt idx="173">
                  <c:v>28642</c:v>
                </c:pt>
                <c:pt idx="174">
                  <c:v>28672</c:v>
                </c:pt>
                <c:pt idx="175">
                  <c:v>28703</c:v>
                </c:pt>
                <c:pt idx="176">
                  <c:v>28734</c:v>
                </c:pt>
                <c:pt idx="177">
                  <c:v>28764</c:v>
                </c:pt>
                <c:pt idx="178">
                  <c:v>28795</c:v>
                </c:pt>
                <c:pt idx="179">
                  <c:v>28825</c:v>
                </c:pt>
                <c:pt idx="180">
                  <c:v>28856</c:v>
                </c:pt>
                <c:pt idx="181">
                  <c:v>28887</c:v>
                </c:pt>
                <c:pt idx="182">
                  <c:v>28915</c:v>
                </c:pt>
                <c:pt idx="183">
                  <c:v>28946</c:v>
                </c:pt>
                <c:pt idx="184">
                  <c:v>28976</c:v>
                </c:pt>
                <c:pt idx="185">
                  <c:v>29007</c:v>
                </c:pt>
                <c:pt idx="186">
                  <c:v>29037</c:v>
                </c:pt>
                <c:pt idx="187">
                  <c:v>29068</c:v>
                </c:pt>
                <c:pt idx="188">
                  <c:v>29099</c:v>
                </c:pt>
                <c:pt idx="189">
                  <c:v>29129</c:v>
                </c:pt>
                <c:pt idx="190">
                  <c:v>29160</c:v>
                </c:pt>
                <c:pt idx="191">
                  <c:v>29190</c:v>
                </c:pt>
                <c:pt idx="192">
                  <c:v>29221</c:v>
                </c:pt>
                <c:pt idx="193">
                  <c:v>29252</c:v>
                </c:pt>
                <c:pt idx="194">
                  <c:v>29281</c:v>
                </c:pt>
                <c:pt idx="195">
                  <c:v>29312</c:v>
                </c:pt>
                <c:pt idx="196">
                  <c:v>29342</c:v>
                </c:pt>
                <c:pt idx="197">
                  <c:v>29373</c:v>
                </c:pt>
                <c:pt idx="198">
                  <c:v>29403</c:v>
                </c:pt>
                <c:pt idx="199">
                  <c:v>29434</c:v>
                </c:pt>
                <c:pt idx="200">
                  <c:v>29465</c:v>
                </c:pt>
                <c:pt idx="201">
                  <c:v>29495</c:v>
                </c:pt>
                <c:pt idx="202">
                  <c:v>29526</c:v>
                </c:pt>
                <c:pt idx="203">
                  <c:v>29556</c:v>
                </c:pt>
                <c:pt idx="204">
                  <c:v>29587</c:v>
                </c:pt>
                <c:pt idx="205">
                  <c:v>29618</c:v>
                </c:pt>
                <c:pt idx="206">
                  <c:v>29646</c:v>
                </c:pt>
                <c:pt idx="207">
                  <c:v>29677</c:v>
                </c:pt>
                <c:pt idx="208">
                  <c:v>29707</c:v>
                </c:pt>
                <c:pt idx="209">
                  <c:v>29738</c:v>
                </c:pt>
                <c:pt idx="210">
                  <c:v>29768</c:v>
                </c:pt>
                <c:pt idx="211">
                  <c:v>29799</c:v>
                </c:pt>
                <c:pt idx="212">
                  <c:v>29830</c:v>
                </c:pt>
                <c:pt idx="213">
                  <c:v>29860</c:v>
                </c:pt>
                <c:pt idx="214">
                  <c:v>29891</c:v>
                </c:pt>
                <c:pt idx="215">
                  <c:v>29921</c:v>
                </c:pt>
                <c:pt idx="216">
                  <c:v>29952</c:v>
                </c:pt>
                <c:pt idx="217">
                  <c:v>29983</c:v>
                </c:pt>
                <c:pt idx="218">
                  <c:v>30011</c:v>
                </c:pt>
                <c:pt idx="219">
                  <c:v>30042</c:v>
                </c:pt>
                <c:pt idx="220">
                  <c:v>30072</c:v>
                </c:pt>
                <c:pt idx="221">
                  <c:v>30103</c:v>
                </c:pt>
                <c:pt idx="222">
                  <c:v>30133</c:v>
                </c:pt>
                <c:pt idx="223">
                  <c:v>30164</c:v>
                </c:pt>
                <c:pt idx="224">
                  <c:v>30195</c:v>
                </c:pt>
                <c:pt idx="225">
                  <c:v>30225</c:v>
                </c:pt>
                <c:pt idx="226">
                  <c:v>30256</c:v>
                </c:pt>
                <c:pt idx="227">
                  <c:v>30286</c:v>
                </c:pt>
                <c:pt idx="228">
                  <c:v>30317</c:v>
                </c:pt>
                <c:pt idx="229">
                  <c:v>30348</c:v>
                </c:pt>
                <c:pt idx="230">
                  <c:v>30376</c:v>
                </c:pt>
                <c:pt idx="231">
                  <c:v>30407</c:v>
                </c:pt>
                <c:pt idx="232">
                  <c:v>30437</c:v>
                </c:pt>
                <c:pt idx="233">
                  <c:v>30468</c:v>
                </c:pt>
                <c:pt idx="234">
                  <c:v>30498</c:v>
                </c:pt>
                <c:pt idx="235">
                  <c:v>30529</c:v>
                </c:pt>
                <c:pt idx="236">
                  <c:v>30560</c:v>
                </c:pt>
                <c:pt idx="237">
                  <c:v>30590</c:v>
                </c:pt>
                <c:pt idx="238">
                  <c:v>30621</c:v>
                </c:pt>
                <c:pt idx="239">
                  <c:v>30651</c:v>
                </c:pt>
                <c:pt idx="240">
                  <c:v>30682</c:v>
                </c:pt>
                <c:pt idx="241">
                  <c:v>30713</c:v>
                </c:pt>
                <c:pt idx="242">
                  <c:v>30742</c:v>
                </c:pt>
                <c:pt idx="243">
                  <c:v>30773</c:v>
                </c:pt>
                <c:pt idx="244">
                  <c:v>30803</c:v>
                </c:pt>
                <c:pt idx="245">
                  <c:v>30834</c:v>
                </c:pt>
                <c:pt idx="246">
                  <c:v>30864</c:v>
                </c:pt>
                <c:pt idx="247">
                  <c:v>30895</c:v>
                </c:pt>
                <c:pt idx="248">
                  <c:v>30926</c:v>
                </c:pt>
                <c:pt idx="249">
                  <c:v>30956</c:v>
                </c:pt>
                <c:pt idx="250">
                  <c:v>30987</c:v>
                </c:pt>
                <c:pt idx="251">
                  <c:v>31017</c:v>
                </c:pt>
                <c:pt idx="252">
                  <c:v>31048</c:v>
                </c:pt>
                <c:pt idx="253">
                  <c:v>31079</c:v>
                </c:pt>
                <c:pt idx="254">
                  <c:v>31107</c:v>
                </c:pt>
                <c:pt idx="255">
                  <c:v>31138</c:v>
                </c:pt>
                <c:pt idx="256">
                  <c:v>31168</c:v>
                </c:pt>
                <c:pt idx="257">
                  <c:v>31199</c:v>
                </c:pt>
                <c:pt idx="258">
                  <c:v>31229</c:v>
                </c:pt>
                <c:pt idx="259">
                  <c:v>31260</c:v>
                </c:pt>
                <c:pt idx="260">
                  <c:v>31291</c:v>
                </c:pt>
                <c:pt idx="261">
                  <c:v>31321</c:v>
                </c:pt>
                <c:pt idx="262">
                  <c:v>31352</c:v>
                </c:pt>
                <c:pt idx="263">
                  <c:v>31382</c:v>
                </c:pt>
                <c:pt idx="264">
                  <c:v>31413</c:v>
                </c:pt>
                <c:pt idx="265">
                  <c:v>31444</c:v>
                </c:pt>
                <c:pt idx="266">
                  <c:v>31472</c:v>
                </c:pt>
                <c:pt idx="267">
                  <c:v>31503</c:v>
                </c:pt>
                <c:pt idx="268">
                  <c:v>31533</c:v>
                </c:pt>
                <c:pt idx="269">
                  <c:v>31564</c:v>
                </c:pt>
                <c:pt idx="270">
                  <c:v>31594</c:v>
                </c:pt>
                <c:pt idx="271">
                  <c:v>31625</c:v>
                </c:pt>
                <c:pt idx="272">
                  <c:v>31656</c:v>
                </c:pt>
                <c:pt idx="273">
                  <c:v>31686</c:v>
                </c:pt>
                <c:pt idx="274">
                  <c:v>31717</c:v>
                </c:pt>
                <c:pt idx="275">
                  <c:v>31747</c:v>
                </c:pt>
                <c:pt idx="276">
                  <c:v>31778</c:v>
                </c:pt>
                <c:pt idx="277">
                  <c:v>31809</c:v>
                </c:pt>
                <c:pt idx="278">
                  <c:v>31837</c:v>
                </c:pt>
                <c:pt idx="279">
                  <c:v>31868</c:v>
                </c:pt>
                <c:pt idx="280">
                  <c:v>31898</c:v>
                </c:pt>
                <c:pt idx="281">
                  <c:v>31929</c:v>
                </c:pt>
                <c:pt idx="282">
                  <c:v>31959</c:v>
                </c:pt>
                <c:pt idx="283">
                  <c:v>31990</c:v>
                </c:pt>
                <c:pt idx="284">
                  <c:v>32021</c:v>
                </c:pt>
                <c:pt idx="285">
                  <c:v>32051</c:v>
                </c:pt>
                <c:pt idx="286">
                  <c:v>32082</c:v>
                </c:pt>
                <c:pt idx="287">
                  <c:v>32112</c:v>
                </c:pt>
                <c:pt idx="288">
                  <c:v>32143</c:v>
                </c:pt>
                <c:pt idx="289">
                  <c:v>32174</c:v>
                </c:pt>
                <c:pt idx="290">
                  <c:v>32203</c:v>
                </c:pt>
                <c:pt idx="291">
                  <c:v>32234</c:v>
                </c:pt>
                <c:pt idx="292">
                  <c:v>32264</c:v>
                </c:pt>
                <c:pt idx="293">
                  <c:v>32295</c:v>
                </c:pt>
                <c:pt idx="294">
                  <c:v>32325</c:v>
                </c:pt>
                <c:pt idx="295">
                  <c:v>32356</c:v>
                </c:pt>
                <c:pt idx="296">
                  <c:v>32387</c:v>
                </c:pt>
                <c:pt idx="297">
                  <c:v>32417</c:v>
                </c:pt>
                <c:pt idx="298">
                  <c:v>32448</c:v>
                </c:pt>
                <c:pt idx="299">
                  <c:v>32478</c:v>
                </c:pt>
                <c:pt idx="300">
                  <c:v>32509</c:v>
                </c:pt>
                <c:pt idx="301">
                  <c:v>32540</c:v>
                </c:pt>
                <c:pt idx="302">
                  <c:v>32568</c:v>
                </c:pt>
                <c:pt idx="303">
                  <c:v>32599</c:v>
                </c:pt>
                <c:pt idx="304">
                  <c:v>32629</c:v>
                </c:pt>
                <c:pt idx="305">
                  <c:v>32660</c:v>
                </c:pt>
                <c:pt idx="306">
                  <c:v>32690</c:v>
                </c:pt>
                <c:pt idx="307">
                  <c:v>32721</c:v>
                </c:pt>
                <c:pt idx="308">
                  <c:v>32752</c:v>
                </c:pt>
                <c:pt idx="309">
                  <c:v>32782</c:v>
                </c:pt>
                <c:pt idx="310">
                  <c:v>32813</c:v>
                </c:pt>
                <c:pt idx="311">
                  <c:v>32843</c:v>
                </c:pt>
                <c:pt idx="312">
                  <c:v>32874</c:v>
                </c:pt>
                <c:pt idx="313">
                  <c:v>32905</c:v>
                </c:pt>
                <c:pt idx="314">
                  <c:v>32933</c:v>
                </c:pt>
                <c:pt idx="315">
                  <c:v>32964</c:v>
                </c:pt>
                <c:pt idx="316">
                  <c:v>32994</c:v>
                </c:pt>
                <c:pt idx="317">
                  <c:v>33025</c:v>
                </c:pt>
                <c:pt idx="318">
                  <c:v>33055</c:v>
                </c:pt>
                <c:pt idx="319">
                  <c:v>33086</c:v>
                </c:pt>
                <c:pt idx="320">
                  <c:v>33117</c:v>
                </c:pt>
                <c:pt idx="321">
                  <c:v>33147</c:v>
                </c:pt>
                <c:pt idx="322">
                  <c:v>33178</c:v>
                </c:pt>
                <c:pt idx="323">
                  <c:v>33208</c:v>
                </c:pt>
                <c:pt idx="324">
                  <c:v>33239</c:v>
                </c:pt>
                <c:pt idx="325">
                  <c:v>33270</c:v>
                </c:pt>
                <c:pt idx="326">
                  <c:v>33298</c:v>
                </c:pt>
                <c:pt idx="327">
                  <c:v>33329</c:v>
                </c:pt>
                <c:pt idx="328">
                  <c:v>33359</c:v>
                </c:pt>
                <c:pt idx="329">
                  <c:v>33390</c:v>
                </c:pt>
                <c:pt idx="330">
                  <c:v>33420</c:v>
                </c:pt>
                <c:pt idx="331">
                  <c:v>33451</c:v>
                </c:pt>
                <c:pt idx="332">
                  <c:v>33482</c:v>
                </c:pt>
                <c:pt idx="333">
                  <c:v>33512</c:v>
                </c:pt>
                <c:pt idx="334">
                  <c:v>33543</c:v>
                </c:pt>
                <c:pt idx="335">
                  <c:v>33573</c:v>
                </c:pt>
                <c:pt idx="336">
                  <c:v>33604</c:v>
                </c:pt>
                <c:pt idx="337">
                  <c:v>33635</c:v>
                </c:pt>
                <c:pt idx="338">
                  <c:v>33664</c:v>
                </c:pt>
                <c:pt idx="339">
                  <c:v>33695</c:v>
                </c:pt>
                <c:pt idx="340">
                  <c:v>33725</c:v>
                </c:pt>
                <c:pt idx="341">
                  <c:v>33756</c:v>
                </c:pt>
                <c:pt idx="342">
                  <c:v>33786</c:v>
                </c:pt>
                <c:pt idx="343">
                  <c:v>33817</c:v>
                </c:pt>
                <c:pt idx="344">
                  <c:v>33848</c:v>
                </c:pt>
                <c:pt idx="345">
                  <c:v>33878</c:v>
                </c:pt>
                <c:pt idx="346">
                  <c:v>33909</c:v>
                </c:pt>
                <c:pt idx="347">
                  <c:v>33939</c:v>
                </c:pt>
                <c:pt idx="348">
                  <c:v>33970</c:v>
                </c:pt>
                <c:pt idx="349">
                  <c:v>34001</c:v>
                </c:pt>
                <c:pt idx="350">
                  <c:v>34029</c:v>
                </c:pt>
                <c:pt idx="351">
                  <c:v>34060</c:v>
                </c:pt>
                <c:pt idx="352">
                  <c:v>34090</c:v>
                </c:pt>
                <c:pt idx="353">
                  <c:v>34121</c:v>
                </c:pt>
                <c:pt idx="354">
                  <c:v>34151</c:v>
                </c:pt>
                <c:pt idx="355">
                  <c:v>34182</c:v>
                </c:pt>
                <c:pt idx="356">
                  <c:v>34213</c:v>
                </c:pt>
                <c:pt idx="357">
                  <c:v>34243</c:v>
                </c:pt>
                <c:pt idx="358">
                  <c:v>34274</c:v>
                </c:pt>
                <c:pt idx="359">
                  <c:v>34304</c:v>
                </c:pt>
                <c:pt idx="360">
                  <c:v>34335</c:v>
                </c:pt>
                <c:pt idx="361">
                  <c:v>34366</c:v>
                </c:pt>
                <c:pt idx="362">
                  <c:v>34394</c:v>
                </c:pt>
                <c:pt idx="363">
                  <c:v>34425</c:v>
                </c:pt>
                <c:pt idx="364">
                  <c:v>34455</c:v>
                </c:pt>
                <c:pt idx="365">
                  <c:v>34486</c:v>
                </c:pt>
                <c:pt idx="366">
                  <c:v>34516</c:v>
                </c:pt>
                <c:pt idx="367">
                  <c:v>34547</c:v>
                </c:pt>
                <c:pt idx="368">
                  <c:v>34578</c:v>
                </c:pt>
                <c:pt idx="369">
                  <c:v>34608</c:v>
                </c:pt>
                <c:pt idx="370">
                  <c:v>34639</c:v>
                </c:pt>
                <c:pt idx="371">
                  <c:v>34669</c:v>
                </c:pt>
                <c:pt idx="372">
                  <c:v>34700</c:v>
                </c:pt>
                <c:pt idx="373">
                  <c:v>34731</c:v>
                </c:pt>
                <c:pt idx="374">
                  <c:v>34759</c:v>
                </c:pt>
                <c:pt idx="375">
                  <c:v>34790</c:v>
                </c:pt>
                <c:pt idx="376">
                  <c:v>34820</c:v>
                </c:pt>
                <c:pt idx="377">
                  <c:v>34851</c:v>
                </c:pt>
                <c:pt idx="378">
                  <c:v>34881</c:v>
                </c:pt>
                <c:pt idx="379">
                  <c:v>34912</c:v>
                </c:pt>
                <c:pt idx="380">
                  <c:v>34943</c:v>
                </c:pt>
                <c:pt idx="381">
                  <c:v>34973</c:v>
                </c:pt>
                <c:pt idx="382">
                  <c:v>35004</c:v>
                </c:pt>
                <c:pt idx="383">
                  <c:v>35034</c:v>
                </c:pt>
                <c:pt idx="384">
                  <c:v>35065</c:v>
                </c:pt>
                <c:pt idx="385">
                  <c:v>35096</c:v>
                </c:pt>
                <c:pt idx="386">
                  <c:v>35125</c:v>
                </c:pt>
                <c:pt idx="387">
                  <c:v>35156</c:v>
                </c:pt>
                <c:pt idx="388">
                  <c:v>35186</c:v>
                </c:pt>
                <c:pt idx="389">
                  <c:v>35217</c:v>
                </c:pt>
                <c:pt idx="390">
                  <c:v>35247</c:v>
                </c:pt>
                <c:pt idx="391">
                  <c:v>35278</c:v>
                </c:pt>
                <c:pt idx="392">
                  <c:v>35309</c:v>
                </c:pt>
                <c:pt idx="393">
                  <c:v>35339</c:v>
                </c:pt>
                <c:pt idx="394">
                  <c:v>35370</c:v>
                </c:pt>
                <c:pt idx="395">
                  <c:v>35400</c:v>
                </c:pt>
                <c:pt idx="396">
                  <c:v>35431</c:v>
                </c:pt>
                <c:pt idx="397">
                  <c:v>35462</c:v>
                </c:pt>
                <c:pt idx="398">
                  <c:v>35490</c:v>
                </c:pt>
                <c:pt idx="399">
                  <c:v>35521</c:v>
                </c:pt>
                <c:pt idx="400">
                  <c:v>35551</c:v>
                </c:pt>
                <c:pt idx="401">
                  <c:v>35582</c:v>
                </c:pt>
                <c:pt idx="402">
                  <c:v>35612</c:v>
                </c:pt>
                <c:pt idx="403">
                  <c:v>35643</c:v>
                </c:pt>
                <c:pt idx="404">
                  <c:v>35674</c:v>
                </c:pt>
                <c:pt idx="405">
                  <c:v>35704</c:v>
                </c:pt>
                <c:pt idx="406">
                  <c:v>35735</c:v>
                </c:pt>
                <c:pt idx="407">
                  <c:v>35765</c:v>
                </c:pt>
                <c:pt idx="408">
                  <c:v>35796</c:v>
                </c:pt>
                <c:pt idx="409">
                  <c:v>35827</c:v>
                </c:pt>
                <c:pt idx="410">
                  <c:v>35855</c:v>
                </c:pt>
                <c:pt idx="411">
                  <c:v>35886</c:v>
                </c:pt>
                <c:pt idx="412">
                  <c:v>35916</c:v>
                </c:pt>
                <c:pt idx="413">
                  <c:v>35947</c:v>
                </c:pt>
                <c:pt idx="414">
                  <c:v>35977</c:v>
                </c:pt>
                <c:pt idx="415">
                  <c:v>36008</c:v>
                </c:pt>
                <c:pt idx="416">
                  <c:v>36039</c:v>
                </c:pt>
                <c:pt idx="417">
                  <c:v>36069</c:v>
                </c:pt>
                <c:pt idx="418">
                  <c:v>36100</c:v>
                </c:pt>
                <c:pt idx="419">
                  <c:v>36130</c:v>
                </c:pt>
                <c:pt idx="420">
                  <c:v>36161</c:v>
                </c:pt>
                <c:pt idx="421">
                  <c:v>36192</c:v>
                </c:pt>
                <c:pt idx="422">
                  <c:v>36220</c:v>
                </c:pt>
                <c:pt idx="423">
                  <c:v>36251</c:v>
                </c:pt>
                <c:pt idx="424">
                  <c:v>36281</c:v>
                </c:pt>
                <c:pt idx="425">
                  <c:v>36312</c:v>
                </c:pt>
                <c:pt idx="426">
                  <c:v>36342</c:v>
                </c:pt>
                <c:pt idx="427">
                  <c:v>36373</c:v>
                </c:pt>
                <c:pt idx="428">
                  <c:v>36404</c:v>
                </c:pt>
                <c:pt idx="429">
                  <c:v>36434</c:v>
                </c:pt>
                <c:pt idx="430">
                  <c:v>36465</c:v>
                </c:pt>
                <c:pt idx="431">
                  <c:v>36495</c:v>
                </c:pt>
                <c:pt idx="432">
                  <c:v>36526</c:v>
                </c:pt>
                <c:pt idx="433">
                  <c:v>36557</c:v>
                </c:pt>
                <c:pt idx="434">
                  <c:v>36586</c:v>
                </c:pt>
                <c:pt idx="435">
                  <c:v>36617</c:v>
                </c:pt>
                <c:pt idx="436">
                  <c:v>36647</c:v>
                </c:pt>
                <c:pt idx="437">
                  <c:v>36678</c:v>
                </c:pt>
                <c:pt idx="438">
                  <c:v>36708</c:v>
                </c:pt>
                <c:pt idx="439">
                  <c:v>36739</c:v>
                </c:pt>
                <c:pt idx="440">
                  <c:v>36770</c:v>
                </c:pt>
                <c:pt idx="441">
                  <c:v>36800</c:v>
                </c:pt>
                <c:pt idx="442">
                  <c:v>36831</c:v>
                </c:pt>
                <c:pt idx="443">
                  <c:v>36861</c:v>
                </c:pt>
                <c:pt idx="444">
                  <c:v>36892</c:v>
                </c:pt>
                <c:pt idx="445">
                  <c:v>36923</c:v>
                </c:pt>
                <c:pt idx="446">
                  <c:v>36951</c:v>
                </c:pt>
                <c:pt idx="447">
                  <c:v>36982</c:v>
                </c:pt>
                <c:pt idx="448">
                  <c:v>37012</c:v>
                </c:pt>
                <c:pt idx="449">
                  <c:v>37043</c:v>
                </c:pt>
                <c:pt idx="450">
                  <c:v>37073</c:v>
                </c:pt>
                <c:pt idx="451">
                  <c:v>37104</c:v>
                </c:pt>
                <c:pt idx="452">
                  <c:v>37135</c:v>
                </c:pt>
                <c:pt idx="453">
                  <c:v>37165</c:v>
                </c:pt>
                <c:pt idx="454">
                  <c:v>37196</c:v>
                </c:pt>
                <c:pt idx="455">
                  <c:v>37226</c:v>
                </c:pt>
                <c:pt idx="456">
                  <c:v>37257</c:v>
                </c:pt>
                <c:pt idx="457">
                  <c:v>37288</c:v>
                </c:pt>
                <c:pt idx="458">
                  <c:v>37316</c:v>
                </c:pt>
                <c:pt idx="459">
                  <c:v>37347</c:v>
                </c:pt>
                <c:pt idx="460">
                  <c:v>37377</c:v>
                </c:pt>
                <c:pt idx="461">
                  <c:v>37408</c:v>
                </c:pt>
                <c:pt idx="462">
                  <c:v>37438</c:v>
                </c:pt>
                <c:pt idx="463">
                  <c:v>37469</c:v>
                </c:pt>
                <c:pt idx="464">
                  <c:v>37500</c:v>
                </c:pt>
                <c:pt idx="465">
                  <c:v>37530</c:v>
                </c:pt>
                <c:pt idx="466">
                  <c:v>37561</c:v>
                </c:pt>
                <c:pt idx="467">
                  <c:v>37591</c:v>
                </c:pt>
                <c:pt idx="468">
                  <c:v>37622</c:v>
                </c:pt>
                <c:pt idx="469">
                  <c:v>37653</c:v>
                </c:pt>
                <c:pt idx="470">
                  <c:v>37681</c:v>
                </c:pt>
                <c:pt idx="471">
                  <c:v>37712</c:v>
                </c:pt>
                <c:pt idx="472">
                  <c:v>37742</c:v>
                </c:pt>
                <c:pt idx="473">
                  <c:v>37773</c:v>
                </c:pt>
                <c:pt idx="474">
                  <c:v>37803</c:v>
                </c:pt>
                <c:pt idx="475">
                  <c:v>37834</c:v>
                </c:pt>
                <c:pt idx="476">
                  <c:v>37865</c:v>
                </c:pt>
                <c:pt idx="477">
                  <c:v>37895</c:v>
                </c:pt>
                <c:pt idx="478">
                  <c:v>37926</c:v>
                </c:pt>
                <c:pt idx="479">
                  <c:v>37956</c:v>
                </c:pt>
                <c:pt idx="480">
                  <c:v>37987</c:v>
                </c:pt>
                <c:pt idx="481">
                  <c:v>38018</c:v>
                </c:pt>
                <c:pt idx="482">
                  <c:v>38047</c:v>
                </c:pt>
                <c:pt idx="483">
                  <c:v>38078</c:v>
                </c:pt>
                <c:pt idx="484">
                  <c:v>38108</c:v>
                </c:pt>
                <c:pt idx="485">
                  <c:v>38139</c:v>
                </c:pt>
                <c:pt idx="486">
                  <c:v>38169</c:v>
                </c:pt>
                <c:pt idx="487">
                  <c:v>38200</c:v>
                </c:pt>
                <c:pt idx="488">
                  <c:v>38231</c:v>
                </c:pt>
                <c:pt idx="489">
                  <c:v>38261</c:v>
                </c:pt>
                <c:pt idx="490">
                  <c:v>38292</c:v>
                </c:pt>
                <c:pt idx="491">
                  <c:v>38322</c:v>
                </c:pt>
                <c:pt idx="492">
                  <c:v>38353</c:v>
                </c:pt>
                <c:pt idx="493">
                  <c:v>38384</c:v>
                </c:pt>
                <c:pt idx="494">
                  <c:v>38412</c:v>
                </c:pt>
                <c:pt idx="495">
                  <c:v>38443</c:v>
                </c:pt>
                <c:pt idx="496">
                  <c:v>38473</c:v>
                </c:pt>
                <c:pt idx="497">
                  <c:v>38504</c:v>
                </c:pt>
                <c:pt idx="498">
                  <c:v>38534</c:v>
                </c:pt>
                <c:pt idx="499">
                  <c:v>38565</c:v>
                </c:pt>
                <c:pt idx="500">
                  <c:v>38596</c:v>
                </c:pt>
                <c:pt idx="501">
                  <c:v>38626</c:v>
                </c:pt>
                <c:pt idx="502">
                  <c:v>38657</c:v>
                </c:pt>
                <c:pt idx="503">
                  <c:v>38687</c:v>
                </c:pt>
                <c:pt idx="504">
                  <c:v>38718</c:v>
                </c:pt>
                <c:pt idx="505">
                  <c:v>38749</c:v>
                </c:pt>
                <c:pt idx="506">
                  <c:v>38777</c:v>
                </c:pt>
                <c:pt idx="507">
                  <c:v>38808</c:v>
                </c:pt>
                <c:pt idx="508">
                  <c:v>38838</c:v>
                </c:pt>
                <c:pt idx="509">
                  <c:v>38869</c:v>
                </c:pt>
                <c:pt idx="510">
                  <c:v>38899</c:v>
                </c:pt>
                <c:pt idx="511">
                  <c:v>38930</c:v>
                </c:pt>
                <c:pt idx="512">
                  <c:v>38961</c:v>
                </c:pt>
                <c:pt idx="513">
                  <c:v>38991</c:v>
                </c:pt>
                <c:pt idx="514">
                  <c:v>39022</c:v>
                </c:pt>
                <c:pt idx="515">
                  <c:v>39052</c:v>
                </c:pt>
                <c:pt idx="516">
                  <c:v>39083</c:v>
                </c:pt>
                <c:pt idx="517">
                  <c:v>39114</c:v>
                </c:pt>
                <c:pt idx="518">
                  <c:v>39142</c:v>
                </c:pt>
                <c:pt idx="519">
                  <c:v>39173</c:v>
                </c:pt>
                <c:pt idx="520">
                  <c:v>39203</c:v>
                </c:pt>
                <c:pt idx="521">
                  <c:v>39234</c:v>
                </c:pt>
                <c:pt idx="522">
                  <c:v>39264</c:v>
                </c:pt>
                <c:pt idx="523">
                  <c:v>39295</c:v>
                </c:pt>
                <c:pt idx="524">
                  <c:v>39326</c:v>
                </c:pt>
                <c:pt idx="525">
                  <c:v>39356</c:v>
                </c:pt>
                <c:pt idx="526">
                  <c:v>39387</c:v>
                </c:pt>
                <c:pt idx="527">
                  <c:v>39417</c:v>
                </c:pt>
                <c:pt idx="528">
                  <c:v>39448</c:v>
                </c:pt>
                <c:pt idx="529">
                  <c:v>39479</c:v>
                </c:pt>
                <c:pt idx="530">
                  <c:v>39508</c:v>
                </c:pt>
                <c:pt idx="531">
                  <c:v>39539</c:v>
                </c:pt>
                <c:pt idx="532">
                  <c:v>39569</c:v>
                </c:pt>
                <c:pt idx="533">
                  <c:v>39600</c:v>
                </c:pt>
                <c:pt idx="534">
                  <c:v>39630</c:v>
                </c:pt>
                <c:pt idx="535">
                  <c:v>39661</c:v>
                </c:pt>
                <c:pt idx="536">
                  <c:v>39692</c:v>
                </c:pt>
                <c:pt idx="537">
                  <c:v>39722</c:v>
                </c:pt>
                <c:pt idx="538">
                  <c:v>39753</c:v>
                </c:pt>
                <c:pt idx="539">
                  <c:v>39783</c:v>
                </c:pt>
                <c:pt idx="540">
                  <c:v>39814</c:v>
                </c:pt>
                <c:pt idx="541">
                  <c:v>39845</c:v>
                </c:pt>
                <c:pt idx="542">
                  <c:v>39873</c:v>
                </c:pt>
                <c:pt idx="543">
                  <c:v>39904</c:v>
                </c:pt>
              </c:strCache>
            </c:strRef>
          </c:cat>
          <c:val>
            <c:numRef>
              <c:f>Combined!$K$2:$K$545</c:f>
              <c:numCache>
                <c:ptCount val="544"/>
                <c:pt idx="12">
                  <c:v>0.034803794982322646</c:v>
                </c:pt>
                <c:pt idx="13">
                  <c:v>0.025212369577208352</c:v>
                </c:pt>
                <c:pt idx="14">
                  <c:v>0.025399163218029968</c:v>
                </c:pt>
                <c:pt idx="15">
                  <c:v>0.031008435416254365</c:v>
                </c:pt>
                <c:pt idx="16">
                  <c:v>0.032778381731063254</c:v>
                </c:pt>
                <c:pt idx="17">
                  <c:v>0.023553687811173687</c:v>
                </c:pt>
                <c:pt idx="18">
                  <c:v>0.021010602467111318</c:v>
                </c:pt>
                <c:pt idx="19">
                  <c:v>0.022394455540747392</c:v>
                </c:pt>
                <c:pt idx="20">
                  <c:v>0.027156043628440863</c:v>
                </c:pt>
                <c:pt idx="21">
                  <c:v>0.028573220839060876</c:v>
                </c:pt>
                <c:pt idx="22">
                  <c:v>0.024745076307938884</c:v>
                </c:pt>
                <c:pt idx="23">
                  <c:v>0.022139318353681853</c:v>
                </c:pt>
                <c:pt idx="24">
                  <c:v>0.021828430407333135</c:v>
                </c:pt>
                <c:pt idx="25">
                  <c:v>0.032022424250137106</c:v>
                </c:pt>
                <c:pt idx="26">
                  <c:v>0.035250340221665954</c:v>
                </c:pt>
                <c:pt idx="27">
                  <c:v>0.03402868864043393</c:v>
                </c:pt>
                <c:pt idx="28">
                  <c:v>0.028143365089267004</c:v>
                </c:pt>
                <c:pt idx="29">
                  <c:v>0.03245795493548308</c:v>
                </c:pt>
                <c:pt idx="30">
                  <c:v>0.03115399843462336</c:v>
                </c:pt>
                <c:pt idx="31">
                  <c:v>0.026018361574558512</c:v>
                </c:pt>
                <c:pt idx="32">
                  <c:v>0.0159274101015657</c:v>
                </c:pt>
                <c:pt idx="33">
                  <c:v>0.023437387515081884</c:v>
                </c:pt>
                <c:pt idx="34">
                  <c:v>0.00900881777191889</c:v>
                </c:pt>
                <c:pt idx="35">
                  <c:v>0.0065341826234681195</c:v>
                </c:pt>
                <c:pt idx="36">
                  <c:v>0.010400795438602466</c:v>
                </c:pt>
                <c:pt idx="37">
                  <c:v>-0.009559859142536403</c:v>
                </c:pt>
                <c:pt idx="38">
                  <c:v>-0.010578545363836797</c:v>
                </c:pt>
                <c:pt idx="39">
                  <c:v>-0.02167820853183132</c:v>
                </c:pt>
                <c:pt idx="40">
                  <c:v>-0.017148632888086386</c:v>
                </c:pt>
                <c:pt idx="41">
                  <c:v>-0.025508986388486546</c:v>
                </c:pt>
                <c:pt idx="42">
                  <c:v>-0.024148181398240407</c:v>
                </c:pt>
                <c:pt idx="43">
                  <c:v>-0.022234586221110908</c:v>
                </c:pt>
                <c:pt idx="44">
                  <c:v>-0.022863739301156233</c:v>
                </c:pt>
                <c:pt idx="45">
                  <c:v>-0.03026675090353695</c:v>
                </c:pt>
                <c:pt idx="46">
                  <c:v>-0.011703296999134919</c:v>
                </c:pt>
                <c:pt idx="47">
                  <c:v>-0.017384314081728445</c:v>
                </c:pt>
                <c:pt idx="48">
                  <c:v>-0.0171349932176417</c:v>
                </c:pt>
                <c:pt idx="49">
                  <c:v>-0.002449365672521748</c:v>
                </c:pt>
                <c:pt idx="50">
                  <c:v>-0.0071412233055730065</c:v>
                </c:pt>
                <c:pt idx="51">
                  <c:v>0.005482542001456358</c:v>
                </c:pt>
                <c:pt idx="52">
                  <c:v>-0.0006715158648492037</c:v>
                </c:pt>
                <c:pt idx="53">
                  <c:v>0.006955358602435175</c:v>
                </c:pt>
                <c:pt idx="54">
                  <c:v>0.009936970385198201</c:v>
                </c:pt>
                <c:pt idx="55">
                  <c:v>0.013905736578160731</c:v>
                </c:pt>
                <c:pt idx="56">
                  <c:v>0.017976572057675354</c:v>
                </c:pt>
                <c:pt idx="57">
                  <c:v>0.025612708862832033</c:v>
                </c:pt>
                <c:pt idx="58">
                  <c:v>0.009706733506395487</c:v>
                </c:pt>
                <c:pt idx="59">
                  <c:v>0.016508616201317286</c:v>
                </c:pt>
                <c:pt idx="60">
                  <c:v>0.018264307878874595</c:v>
                </c:pt>
                <c:pt idx="61">
                  <c:v>0.006101451558230329</c:v>
                </c:pt>
                <c:pt idx="62">
                  <c:v>0.012979940269582518</c:v>
                </c:pt>
                <c:pt idx="63">
                  <c:v>0.013906136187638458</c:v>
                </c:pt>
                <c:pt idx="64">
                  <c:v>0.020788936493084467</c:v>
                </c:pt>
                <c:pt idx="65">
                  <c:v>0.013103542756802289</c:v>
                </c:pt>
                <c:pt idx="66">
                  <c:v>0.010914222796700816</c:v>
                </c:pt>
                <c:pt idx="67">
                  <c:v>0.006872548889757546</c:v>
                </c:pt>
                <c:pt idx="68">
                  <c:v>0.0006530834259689633</c:v>
                </c:pt>
                <c:pt idx="69">
                  <c:v>-0.005031362878407498</c:v>
                </c:pt>
                <c:pt idx="70">
                  <c:v>0.0008233562973752747</c:v>
                </c:pt>
                <c:pt idx="71">
                  <c:v>-0.0007110795002922362</c:v>
                </c:pt>
                <c:pt idx="72">
                  <c:v>-0.019354733002970546</c:v>
                </c:pt>
                <c:pt idx="73">
                  <c:v>-0.012804800951525103</c:v>
                </c:pt>
                <c:pt idx="74">
                  <c:v>-0.02283028964092029</c:v>
                </c:pt>
                <c:pt idx="75">
                  <c:v>-0.03725913647404402</c:v>
                </c:pt>
                <c:pt idx="76">
                  <c:v>-0.04081135537740531</c:v>
                </c:pt>
                <c:pt idx="77">
                  <c:v>-0.03940164330799927</c:v>
                </c:pt>
                <c:pt idx="78">
                  <c:v>-0.041831004913149956</c:v>
                </c:pt>
                <c:pt idx="79">
                  <c:v>-0.04491896798624012</c:v>
                </c:pt>
                <c:pt idx="80">
                  <c:v>-0.04673454872655668</c:v>
                </c:pt>
                <c:pt idx="81">
                  <c:v>-0.057872147970317804</c:v>
                </c:pt>
                <c:pt idx="82">
                  <c:v>-0.06856659171742799</c:v>
                </c:pt>
                <c:pt idx="83">
                  <c:v>-0.05959070438958012</c:v>
                </c:pt>
                <c:pt idx="84">
                  <c:v>-0.04939892538196922</c:v>
                </c:pt>
                <c:pt idx="85">
                  <c:v>-0.04950680591020884</c:v>
                </c:pt>
                <c:pt idx="86">
                  <c:v>-0.043575099457282385</c:v>
                </c:pt>
                <c:pt idx="87">
                  <c:v>-0.03022002231465909</c:v>
                </c:pt>
                <c:pt idx="88">
                  <c:v>-0.03028254110439997</c:v>
                </c:pt>
                <c:pt idx="89">
                  <c:v>-0.019653359595374086</c:v>
                </c:pt>
                <c:pt idx="90">
                  <c:v>-0.026547406924233016</c:v>
                </c:pt>
                <c:pt idx="91">
                  <c:v>-0.027597790640735375</c:v>
                </c:pt>
                <c:pt idx="92">
                  <c:v>-0.0183348049718337</c:v>
                </c:pt>
                <c:pt idx="93">
                  <c:v>-0.004669676033612387</c:v>
                </c:pt>
                <c:pt idx="94">
                  <c:v>0.003189702865779785</c:v>
                </c:pt>
                <c:pt idx="95">
                  <c:v>-0.0030527289754466967</c:v>
                </c:pt>
                <c:pt idx="96">
                  <c:v>0.0019287430607570187</c:v>
                </c:pt>
                <c:pt idx="97">
                  <c:v>0.004908598045917818</c:v>
                </c:pt>
                <c:pt idx="98">
                  <c:v>0.003033072125974643</c:v>
                </c:pt>
                <c:pt idx="99">
                  <c:v>0.004146355506735084</c:v>
                </c:pt>
                <c:pt idx="100">
                  <c:v>0.003967804232387012</c:v>
                </c:pt>
                <c:pt idx="101">
                  <c:v>0.0025442485449584796</c:v>
                </c:pt>
                <c:pt idx="102">
                  <c:v>0.004219631467075022</c:v>
                </c:pt>
                <c:pt idx="103">
                  <c:v>0.010263414119678094</c:v>
                </c:pt>
                <c:pt idx="104">
                  <c:v>0.012367048998711635</c:v>
                </c:pt>
                <c:pt idx="105">
                  <c:v>0.020707291672208764</c:v>
                </c:pt>
                <c:pt idx="106">
                  <c:v>0.022926499506332545</c:v>
                </c:pt>
                <c:pt idx="107">
                  <c:v>0.019760325430769724</c:v>
                </c:pt>
                <c:pt idx="108">
                  <c:v>0.02633957928344616</c:v>
                </c:pt>
                <c:pt idx="109">
                  <c:v>0.024038069272529595</c:v>
                </c:pt>
                <c:pt idx="110">
                  <c:v>0.026205051564332518</c:v>
                </c:pt>
                <c:pt idx="111">
                  <c:v>0.020523916992247985</c:v>
                </c:pt>
                <c:pt idx="112">
                  <c:v>0.024244782038715485</c:v>
                </c:pt>
                <c:pt idx="113">
                  <c:v>0.015085563194273144</c:v>
                </c:pt>
                <c:pt idx="114">
                  <c:v>0.022056106288920574</c:v>
                </c:pt>
                <c:pt idx="115">
                  <c:v>0.024128936747181567</c:v>
                </c:pt>
                <c:pt idx="116">
                  <c:v>0.012362191678069706</c:v>
                </c:pt>
                <c:pt idx="117">
                  <c:v>0.0028934751584266958</c:v>
                </c:pt>
                <c:pt idx="118">
                  <c:v>0.004668246207474724</c:v>
                </c:pt>
                <c:pt idx="119">
                  <c:v>0.000857886932946792</c:v>
                </c:pt>
                <c:pt idx="120">
                  <c:v>-0.017171919030172553</c:v>
                </c:pt>
                <c:pt idx="121">
                  <c:v>-0.01814932665456131</c:v>
                </c:pt>
                <c:pt idx="122">
                  <c:v>-0.019567440695352212</c:v>
                </c:pt>
                <c:pt idx="123">
                  <c:v>-0.019175327612874927</c:v>
                </c:pt>
                <c:pt idx="124">
                  <c:v>-0.020433959748524192</c:v>
                </c:pt>
                <c:pt idx="125">
                  <c:v>-0.019705397600151858</c:v>
                </c:pt>
                <c:pt idx="126">
                  <c:v>-0.023985703023225797</c:v>
                </c:pt>
                <c:pt idx="127">
                  <c:v>-0.026638059202131664</c:v>
                </c:pt>
                <c:pt idx="128">
                  <c:v>-0.02995274171492323</c:v>
                </c:pt>
                <c:pt idx="129">
                  <c:v>-0.03310608096802237</c:v>
                </c:pt>
                <c:pt idx="130">
                  <c:v>-0.05115652037463288</c:v>
                </c:pt>
                <c:pt idx="131">
                  <c:v>-0.05636701043703382</c:v>
                </c:pt>
                <c:pt idx="132">
                  <c:v>-0.060697232768806876</c:v>
                </c:pt>
                <c:pt idx="133">
                  <c:v>-0.06996943069614033</c:v>
                </c:pt>
                <c:pt idx="134">
                  <c:v>-0.08383277470500343</c:v>
                </c:pt>
                <c:pt idx="135">
                  <c:v>-0.0852248306014691</c:v>
                </c:pt>
                <c:pt idx="136">
                  <c:v>-0.08625972406904665</c:v>
                </c:pt>
                <c:pt idx="137">
                  <c:v>-0.08110963303746024</c:v>
                </c:pt>
                <c:pt idx="138">
                  <c:v>-0.0775167043095859</c:v>
                </c:pt>
                <c:pt idx="139">
                  <c:v>-0.06869894102321479</c:v>
                </c:pt>
                <c:pt idx="140">
                  <c:v>-0.05815807147032521</c:v>
                </c:pt>
                <c:pt idx="141">
                  <c:v>-0.05093166575170495</c:v>
                </c:pt>
                <c:pt idx="142">
                  <c:v>-0.03367913755375159</c:v>
                </c:pt>
                <c:pt idx="143">
                  <c:v>-0.016375805566818374</c:v>
                </c:pt>
                <c:pt idx="144">
                  <c:v>0.0006590388513806699</c:v>
                </c:pt>
                <c:pt idx="145">
                  <c:v>0.016495434093433355</c:v>
                </c:pt>
                <c:pt idx="146">
                  <c:v>0.024647906715136173</c:v>
                </c:pt>
                <c:pt idx="147">
                  <c:v>0.027048046510134177</c:v>
                </c:pt>
                <c:pt idx="148">
                  <c:v>0.028694223804291003</c:v>
                </c:pt>
                <c:pt idx="149">
                  <c:v>0.02587174782084414</c:v>
                </c:pt>
                <c:pt idx="150">
                  <c:v>0.022258851684116555</c:v>
                </c:pt>
                <c:pt idx="151">
                  <c:v>0.00869529989751441</c:v>
                </c:pt>
                <c:pt idx="152">
                  <c:v>0.012582234035013852</c:v>
                </c:pt>
                <c:pt idx="153">
                  <c:v>0.003154959117277024</c:v>
                </c:pt>
                <c:pt idx="154">
                  <c:v>-0.000597736355004213</c:v>
                </c:pt>
                <c:pt idx="155">
                  <c:v>-0.005077927115935543</c:v>
                </c:pt>
                <c:pt idx="156">
                  <c:v>-0.01333580149752619</c:v>
                </c:pt>
                <c:pt idx="157">
                  <c:v>-0.007385395663654497</c:v>
                </c:pt>
                <c:pt idx="158">
                  <c:v>0.0003947304952981329</c:v>
                </c:pt>
                <c:pt idx="159">
                  <c:v>0.008016188083852054</c:v>
                </c:pt>
                <c:pt idx="160">
                  <c:v>0.007973199479336748</c:v>
                </c:pt>
                <c:pt idx="161">
                  <c:v>0.008142960027707837</c:v>
                </c:pt>
                <c:pt idx="162">
                  <c:v>0.015431335942718056</c:v>
                </c:pt>
                <c:pt idx="163">
                  <c:v>0.01608161115397589</c:v>
                </c:pt>
                <c:pt idx="164">
                  <c:v>0.015235037244950072</c:v>
                </c:pt>
                <c:pt idx="165">
                  <c:v>0.023410593525417755</c:v>
                </c:pt>
                <c:pt idx="166">
                  <c:v>0.019865310827064143</c:v>
                </c:pt>
                <c:pt idx="167">
                  <c:v>0.018762068162291454</c:v>
                </c:pt>
                <c:pt idx="168">
                  <c:v>0.005158158613561799</c:v>
                </c:pt>
                <c:pt idx="169">
                  <c:v>0.00781540849064899</c:v>
                </c:pt>
                <c:pt idx="170">
                  <c:v>0.017423835671192964</c:v>
                </c:pt>
                <c:pt idx="171">
                  <c:v>0.01619834799383766</c:v>
                </c:pt>
                <c:pt idx="172">
                  <c:v>0.015509151732316005</c:v>
                </c:pt>
                <c:pt idx="173">
                  <c:v>0.018945801430012957</c:v>
                </c:pt>
                <c:pt idx="174">
                  <c:v>0.018740360268133992</c:v>
                </c:pt>
                <c:pt idx="175">
                  <c:v>0.02027406206034375</c:v>
                </c:pt>
                <c:pt idx="176">
                  <c:v>0.015918702231585345</c:v>
                </c:pt>
                <c:pt idx="177">
                  <c:v>0.014752218544566414</c:v>
                </c:pt>
                <c:pt idx="178">
                  <c:v>0.0188825956493994</c:v>
                </c:pt>
                <c:pt idx="179">
                  <c:v>0.018894690279407385</c:v>
                </c:pt>
                <c:pt idx="180">
                  <c:v>0.03144322870980904</c:v>
                </c:pt>
                <c:pt idx="181">
                  <c:v>0.0200031746639999</c:v>
                </c:pt>
                <c:pt idx="182">
                  <c:v>0.01795577846035643</c:v>
                </c:pt>
                <c:pt idx="183">
                  <c:v>0.0007270176943987154</c:v>
                </c:pt>
                <c:pt idx="184">
                  <c:v>0.013440078565478727</c:v>
                </c:pt>
                <c:pt idx="185">
                  <c:v>0.008790531291586343</c:v>
                </c:pt>
                <c:pt idx="186">
                  <c:v>0.0024178622873043012</c:v>
                </c:pt>
                <c:pt idx="187">
                  <c:v>0.001223893216786767</c:v>
                </c:pt>
                <c:pt idx="188">
                  <c:v>-0.0015512156438432434</c:v>
                </c:pt>
                <c:pt idx="189">
                  <c:v>-0.0018243979642117334</c:v>
                </c:pt>
                <c:pt idx="190">
                  <c:v>-0.0009771052307727519</c:v>
                </c:pt>
                <c:pt idx="191">
                  <c:v>-0.007966170693006642</c:v>
                </c:pt>
                <c:pt idx="192">
                  <c:v>-0.008860010083689971</c:v>
                </c:pt>
                <c:pt idx="193">
                  <c:v>-0.010560351791715373</c:v>
                </c:pt>
                <c:pt idx="194">
                  <c:v>-0.018726589933214605</c:v>
                </c:pt>
                <c:pt idx="195">
                  <c:v>-0.017788763024982605</c:v>
                </c:pt>
                <c:pt idx="196">
                  <c:v>-0.04224404162955407</c:v>
                </c:pt>
                <c:pt idx="197">
                  <c:v>-0.047564442516975156</c:v>
                </c:pt>
                <c:pt idx="198">
                  <c:v>-0.05311719436102894</c:v>
                </c:pt>
                <c:pt idx="199">
                  <c:v>-0.042258807691688716</c:v>
                </c:pt>
                <c:pt idx="200">
                  <c:v>-0.03735741418565824</c:v>
                </c:pt>
                <c:pt idx="201">
                  <c:v>-0.03505353092882228</c:v>
                </c:pt>
                <c:pt idx="202">
                  <c:v>-0.029893861330753984</c:v>
                </c:pt>
                <c:pt idx="203">
                  <c:v>-0.01987487279518826</c:v>
                </c:pt>
                <c:pt idx="204">
                  <c:v>-0.01656528681681395</c:v>
                </c:pt>
                <c:pt idx="205">
                  <c:v>-0.02350835036439378</c:v>
                </c:pt>
                <c:pt idx="206">
                  <c:v>-0.02124746576009014</c:v>
                </c:pt>
                <c:pt idx="207">
                  <c:v>-0.011628629340563579</c:v>
                </c:pt>
                <c:pt idx="208">
                  <c:v>-0.0026735679128854586</c:v>
                </c:pt>
                <c:pt idx="209">
                  <c:v>0.011265697538304762</c:v>
                </c:pt>
                <c:pt idx="210">
                  <c:v>0.021118544568099164</c:v>
                </c:pt>
                <c:pt idx="211">
                  <c:v>0.00947601225349728</c:v>
                </c:pt>
                <c:pt idx="212">
                  <c:v>0.005179993214838474</c:v>
                </c:pt>
                <c:pt idx="213">
                  <c:v>-0.004162307775976468</c:v>
                </c:pt>
                <c:pt idx="214">
                  <c:v>-0.014888046827683531</c:v>
                </c:pt>
                <c:pt idx="215">
                  <c:v>-0.027020171272921268</c:v>
                </c:pt>
                <c:pt idx="216">
                  <c:v>-0.05402862919065831</c:v>
                </c:pt>
                <c:pt idx="217">
                  <c:v>-0.021451201993701628</c:v>
                </c:pt>
                <c:pt idx="218">
                  <c:v>-0.0323078216815695</c:v>
                </c:pt>
                <c:pt idx="219">
                  <c:v>-0.039935083189469825</c:v>
                </c:pt>
                <c:pt idx="220">
                  <c:v>-0.0432487634257554</c:v>
                </c:pt>
                <c:pt idx="221">
                  <c:v>-0.051099325571802634</c:v>
                </c:pt>
                <c:pt idx="222">
                  <c:v>-0.05613711098159711</c:v>
                </c:pt>
                <c:pt idx="223">
                  <c:v>-0.06205430293706448</c:v>
                </c:pt>
                <c:pt idx="224">
                  <c:v>-0.06190787159567083</c:v>
                </c:pt>
                <c:pt idx="225">
                  <c:v>-0.06636035267904657</c:v>
                </c:pt>
                <c:pt idx="226">
                  <c:v>-0.06548739119336826</c:v>
                </c:pt>
                <c:pt idx="227">
                  <c:v>-0.05619062902718649</c:v>
                </c:pt>
                <c:pt idx="228">
                  <c:v>-0.01754791264575918</c:v>
                </c:pt>
                <c:pt idx="229">
                  <c:v>-0.0514217003211285</c:v>
                </c:pt>
                <c:pt idx="230">
                  <c:v>-0.03426257744476205</c:v>
                </c:pt>
                <c:pt idx="231">
                  <c:v>-0.020118653445956296</c:v>
                </c:pt>
                <c:pt idx="232">
                  <c:v>-0.006865213234845582</c:v>
                </c:pt>
                <c:pt idx="233">
                  <c:v>-0.009650167567433485</c:v>
                </c:pt>
                <c:pt idx="234">
                  <c:v>0.0031513245465176064</c:v>
                </c:pt>
                <c:pt idx="235">
                  <c:v>0.0006981852966773526</c:v>
                </c:pt>
                <c:pt idx="236">
                  <c:v>0.021505254857990073</c:v>
                </c:pt>
                <c:pt idx="237">
                  <c:v>0.04677558718633772</c:v>
                </c:pt>
                <c:pt idx="238">
                  <c:v>0.051155917225503715</c:v>
                </c:pt>
                <c:pt idx="239">
                  <c:v>0.052898096477913124</c:v>
                </c:pt>
                <c:pt idx="240">
                  <c:v>0.04733977125831647</c:v>
                </c:pt>
                <c:pt idx="241">
                  <c:v>0.06566305248227834</c:v>
                </c:pt>
                <c:pt idx="242">
                  <c:v>0.05234017057491588</c:v>
                </c:pt>
                <c:pt idx="243">
                  <c:v>0.051466661046563965</c:v>
                </c:pt>
                <c:pt idx="244">
                  <c:v>0.039334613903103534</c:v>
                </c:pt>
                <c:pt idx="245">
                  <c:v>0.04629618123362994</c:v>
                </c:pt>
                <c:pt idx="246">
                  <c:v>0.04070398794524172</c:v>
                </c:pt>
                <c:pt idx="247">
                  <c:v>0.05352060866959172</c:v>
                </c:pt>
                <c:pt idx="248">
                  <c:v>0.038298020121846826</c:v>
                </c:pt>
                <c:pt idx="249">
                  <c:v>0.020877623397798726</c:v>
                </c:pt>
                <c:pt idx="250">
                  <c:v>0.027252512945126074</c:v>
                </c:pt>
                <c:pt idx="251">
                  <c:v>0.024476804942392863</c:v>
                </c:pt>
                <c:pt idx="252">
                  <c:v>0.01571237275048138</c:v>
                </c:pt>
                <c:pt idx="253">
                  <c:v>0.004094857973841503</c:v>
                </c:pt>
                <c:pt idx="254">
                  <c:v>0.010477158547915357</c:v>
                </c:pt>
                <c:pt idx="255">
                  <c:v>0.00807484337991309</c:v>
                </c:pt>
                <c:pt idx="256">
                  <c:v>0.01634173920872746</c:v>
                </c:pt>
                <c:pt idx="257">
                  <c:v>0.016814514184610642</c:v>
                </c:pt>
                <c:pt idx="258">
                  <c:v>0.009405997503170763</c:v>
                </c:pt>
                <c:pt idx="259">
                  <c:v>0.010613120654718672</c:v>
                </c:pt>
                <c:pt idx="260">
                  <c:v>0.002539137681436541</c:v>
                </c:pt>
                <c:pt idx="261">
                  <c:v>0.006897181703800328</c:v>
                </c:pt>
                <c:pt idx="262">
                  <c:v>0.0039637105529602285</c:v>
                </c:pt>
                <c:pt idx="263">
                  <c:v>0.005832438034972491</c:v>
                </c:pt>
                <c:pt idx="264">
                  <c:v>0.010994846957812457</c:v>
                </c:pt>
                <c:pt idx="265">
                  <c:v>0.007226960231940895</c:v>
                </c:pt>
                <c:pt idx="266">
                  <c:v>0.0021077871160353296</c:v>
                </c:pt>
                <c:pt idx="267">
                  <c:v>-0.0012674497401454774</c:v>
                </c:pt>
                <c:pt idx="268">
                  <c:v>-0.0028816065771896235</c:v>
                </c:pt>
                <c:pt idx="269">
                  <c:v>-0.014951666730631209</c:v>
                </c:pt>
                <c:pt idx="270">
                  <c:v>-0.00894846712012794</c:v>
                </c:pt>
                <c:pt idx="271">
                  <c:v>-0.007813492313423057</c:v>
                </c:pt>
                <c:pt idx="272">
                  <c:v>-0.006554142934419501</c:v>
                </c:pt>
                <c:pt idx="273">
                  <c:v>-0.006584339976579292</c:v>
                </c:pt>
                <c:pt idx="274">
                  <c:v>-0.0050406074112885535</c:v>
                </c:pt>
                <c:pt idx="275">
                  <c:v>-0.008420711366423562</c:v>
                </c:pt>
                <c:pt idx="276">
                  <c:v>-0.0072192755263160045</c:v>
                </c:pt>
                <c:pt idx="277">
                  <c:v>0.0059597146382842</c:v>
                </c:pt>
                <c:pt idx="278">
                  <c:v>0.0034239362449167473</c:v>
                </c:pt>
                <c:pt idx="279">
                  <c:v>0.008281140684677227</c:v>
                </c:pt>
                <c:pt idx="280">
                  <c:v>0.006094900402430146</c:v>
                </c:pt>
                <c:pt idx="281">
                  <c:v>0.016911492209728388</c:v>
                </c:pt>
                <c:pt idx="282">
                  <c:v>0.01746110841284877</c:v>
                </c:pt>
                <c:pt idx="283">
                  <c:v>0.01741376841825844</c:v>
                </c:pt>
                <c:pt idx="284">
                  <c:v>0.019329237358933268</c:v>
                </c:pt>
                <c:pt idx="285">
                  <c:v>0.0216736312384123</c:v>
                </c:pt>
                <c:pt idx="286">
                  <c:v>0.02000111441631679</c:v>
                </c:pt>
                <c:pt idx="287">
                  <c:v>0.016416708349796864</c:v>
                </c:pt>
                <c:pt idx="288">
                  <c:v>0.011760030753557754</c:v>
                </c:pt>
                <c:pt idx="289">
                  <c:v>0.011913876187315507</c:v>
                </c:pt>
                <c:pt idx="290">
                  <c:v>0.015056313216587673</c:v>
                </c:pt>
                <c:pt idx="291">
                  <c:v>0.015037749300155258</c:v>
                </c:pt>
                <c:pt idx="292">
                  <c:v>0.01817442150005839</c:v>
                </c:pt>
                <c:pt idx="293">
                  <c:v>0.017175777901386132</c:v>
                </c:pt>
                <c:pt idx="294">
                  <c:v>0.0200605206593893</c:v>
                </c:pt>
                <c:pt idx="295">
                  <c:v>0.007074638785840953</c:v>
                </c:pt>
                <c:pt idx="296">
                  <c:v>0.011134355510196446</c:v>
                </c:pt>
                <c:pt idx="297">
                  <c:v>0.014910471001680704</c:v>
                </c:pt>
                <c:pt idx="298">
                  <c:v>0.006323122340730979</c:v>
                </c:pt>
                <c:pt idx="299">
                  <c:v>0.01724663508744143</c:v>
                </c:pt>
                <c:pt idx="300">
                  <c:v>0.01880569214247879</c:v>
                </c:pt>
                <c:pt idx="301">
                  <c:v>0.010532339784695886</c:v>
                </c:pt>
                <c:pt idx="302">
                  <c:v>0.01318026741062904</c:v>
                </c:pt>
                <c:pt idx="303">
                  <c:v>0.011999492162028936</c:v>
                </c:pt>
                <c:pt idx="304">
                  <c:v>0.004285056006456902</c:v>
                </c:pt>
                <c:pt idx="305">
                  <c:v>0.00014472955314944518</c:v>
                </c:pt>
                <c:pt idx="306">
                  <c:v>-0.00047922677705613067</c:v>
                </c:pt>
                <c:pt idx="307">
                  <c:v>0.006442609859726077</c:v>
                </c:pt>
                <c:pt idx="308">
                  <c:v>0.0034392683779923723</c:v>
                </c:pt>
                <c:pt idx="309">
                  <c:v>0.0019305701409989627</c:v>
                </c:pt>
                <c:pt idx="310">
                  <c:v>0.0018503888530901267</c:v>
                </c:pt>
                <c:pt idx="311">
                  <c:v>-0.005681477790880561</c:v>
                </c:pt>
                <c:pt idx="312">
                  <c:v>-0.009903992913208202</c:v>
                </c:pt>
                <c:pt idx="313">
                  <c:v>-0.007959178292515894</c:v>
                </c:pt>
                <c:pt idx="314">
                  <c:v>-0.005812736169077353</c:v>
                </c:pt>
                <c:pt idx="315">
                  <c:v>-0.009843987314280689</c:v>
                </c:pt>
                <c:pt idx="316">
                  <c:v>-0.008449487265241952</c:v>
                </c:pt>
                <c:pt idx="317">
                  <c:v>-0.00014661379731531498</c:v>
                </c:pt>
                <c:pt idx="318">
                  <c:v>-0.008599540109207512</c:v>
                </c:pt>
                <c:pt idx="319">
                  <c:v>-0.012652133217948593</c:v>
                </c:pt>
                <c:pt idx="320">
                  <c:v>-0.014206125421220073</c:v>
                </c:pt>
                <c:pt idx="321">
                  <c:v>-0.024555069585077645</c:v>
                </c:pt>
                <c:pt idx="322">
                  <c:v>-0.018145773795019648</c:v>
                </c:pt>
                <c:pt idx="323">
                  <c:v>-0.018865124283537763</c:v>
                </c:pt>
                <c:pt idx="324">
                  <c:v>-0.017729943705618395</c:v>
                </c:pt>
                <c:pt idx="325">
                  <c:v>-0.0228367774602919</c:v>
                </c:pt>
                <c:pt idx="326">
                  <c:v>-0.032347661638733254</c:v>
                </c:pt>
                <c:pt idx="327">
                  <c:v>-0.03486593484390685</c:v>
                </c:pt>
                <c:pt idx="328">
                  <c:v>-0.030243942447608436</c:v>
                </c:pt>
                <c:pt idx="329">
                  <c:v>-0.03342154839279402</c:v>
                </c:pt>
                <c:pt idx="330">
                  <c:v>-0.02783900593230345</c:v>
                </c:pt>
                <c:pt idx="331">
                  <c:v>-0.021319792572036866</c:v>
                </c:pt>
                <c:pt idx="332">
                  <c:v>-0.024390590325585264</c:v>
                </c:pt>
                <c:pt idx="333">
                  <c:v>-0.016370835557737676</c:v>
                </c:pt>
                <c:pt idx="334">
                  <c:v>-0.02097524290515455</c:v>
                </c:pt>
                <c:pt idx="335">
                  <c:v>-0.018623644859145732</c:v>
                </c:pt>
                <c:pt idx="336">
                  <c:v>-0.01936079532683145</c:v>
                </c:pt>
                <c:pt idx="337">
                  <c:v>-0.01489573221978069</c:v>
                </c:pt>
                <c:pt idx="338">
                  <c:v>-0.011113347400475967</c:v>
                </c:pt>
                <c:pt idx="339">
                  <c:v>-0.0003467124297253462</c:v>
                </c:pt>
                <c:pt idx="340">
                  <c:v>-0.005500293731797169</c:v>
                </c:pt>
                <c:pt idx="341">
                  <c:v>-0.01238296546791454</c:v>
                </c:pt>
                <c:pt idx="342">
                  <c:v>-0.011074336046499279</c:v>
                </c:pt>
                <c:pt idx="343">
                  <c:v>-0.01116798080667367</c:v>
                </c:pt>
                <c:pt idx="344">
                  <c:v>-0.0022201072206988527</c:v>
                </c:pt>
                <c:pt idx="345">
                  <c:v>-0.001904837838865111</c:v>
                </c:pt>
                <c:pt idx="346">
                  <c:v>0.0012838640302234427</c:v>
                </c:pt>
                <c:pt idx="347">
                  <c:v>0.002083467379206332</c:v>
                </c:pt>
                <c:pt idx="348">
                  <c:v>0.014202926988067736</c:v>
                </c:pt>
                <c:pt idx="349">
                  <c:v>0.0171719171137883</c:v>
                </c:pt>
                <c:pt idx="350">
                  <c:v>0.011904349055401683</c:v>
                </c:pt>
                <c:pt idx="351">
                  <c:v>0.017854117935881122</c:v>
                </c:pt>
                <c:pt idx="352">
                  <c:v>0.016564921034198824</c:v>
                </c:pt>
                <c:pt idx="353">
                  <c:v>0.02199729809279714</c:v>
                </c:pt>
                <c:pt idx="354">
                  <c:v>0.02525113606929071</c:v>
                </c:pt>
                <c:pt idx="355">
                  <c:v>0.02217278915357854</c:v>
                </c:pt>
                <c:pt idx="356">
                  <c:v>0.02515686507871018</c:v>
                </c:pt>
                <c:pt idx="357">
                  <c:v>0.02312067558227827</c:v>
                </c:pt>
                <c:pt idx="358">
                  <c:v>0.026224789238934898</c:v>
                </c:pt>
                <c:pt idx="359">
                  <c:v>0.02562453892162463</c:v>
                </c:pt>
                <c:pt idx="360">
                  <c:v>0.01533177899052552</c:v>
                </c:pt>
                <c:pt idx="361">
                  <c:v>0.008516306327854727</c:v>
                </c:pt>
                <c:pt idx="362">
                  <c:v>0.0326172799429987</c:v>
                </c:pt>
                <c:pt idx="363">
                  <c:v>0.022650668398768618</c:v>
                </c:pt>
                <c:pt idx="364">
                  <c:v>0.03003736741821287</c:v>
                </c:pt>
                <c:pt idx="365">
                  <c:v>0.034766313630796</c:v>
                </c:pt>
                <c:pt idx="366">
                  <c:v>0.03550832095585025</c:v>
                </c:pt>
                <c:pt idx="367">
                  <c:v>0.03308448753918117</c:v>
                </c:pt>
                <c:pt idx="368">
                  <c:v>0.02410037295989541</c:v>
                </c:pt>
                <c:pt idx="369">
                  <c:v>0.026044093638874756</c:v>
                </c:pt>
                <c:pt idx="370">
                  <c:v>0.027617331762880136</c:v>
                </c:pt>
                <c:pt idx="371">
                  <c:v>0.029112776266816662</c:v>
                </c:pt>
                <c:pt idx="372">
                  <c:v>0.03397467334941068</c:v>
                </c:pt>
                <c:pt idx="373">
                  <c:v>0.03620120078841977</c:v>
                </c:pt>
                <c:pt idx="374">
                  <c:v>0.02267150858803793</c:v>
                </c:pt>
                <c:pt idx="375">
                  <c:v>0.015497214799706064</c:v>
                </c:pt>
                <c:pt idx="376">
                  <c:v>0.0159420234784914</c:v>
                </c:pt>
                <c:pt idx="377">
                  <c:v>0.015283266587494352</c:v>
                </c:pt>
                <c:pt idx="378">
                  <c:v>0.007013627517159292</c:v>
                </c:pt>
                <c:pt idx="379">
                  <c:v>0.01484240469172098</c:v>
                </c:pt>
                <c:pt idx="380">
                  <c:v>0.015802480532221556</c:v>
                </c:pt>
                <c:pt idx="381">
                  <c:v>0.013671694054806316</c:v>
                </c:pt>
                <c:pt idx="382">
                  <c:v>0.012030007825431868</c:v>
                </c:pt>
                <c:pt idx="383">
                  <c:v>0.009201167377885247</c:v>
                </c:pt>
                <c:pt idx="384">
                  <c:v>-0.006798806744835013</c:v>
                </c:pt>
                <c:pt idx="385">
                  <c:v>0.011735250908999411</c:v>
                </c:pt>
                <c:pt idx="386">
                  <c:v>0.009851486267865816</c:v>
                </c:pt>
                <c:pt idx="387">
                  <c:v>0.01212567271035353</c:v>
                </c:pt>
                <c:pt idx="388">
                  <c:v>0.013479632265614614</c:v>
                </c:pt>
                <c:pt idx="389">
                  <c:v>0.014529760185252566</c:v>
                </c:pt>
                <c:pt idx="390">
                  <c:v>0.011587878905779366</c:v>
                </c:pt>
                <c:pt idx="391">
                  <c:v>0.015575093578181492</c:v>
                </c:pt>
                <c:pt idx="392">
                  <c:v>0.01324912160116397</c:v>
                </c:pt>
                <c:pt idx="393">
                  <c:v>0.0123378287868436</c:v>
                </c:pt>
                <c:pt idx="394">
                  <c:v>0.012238074969420056</c:v>
                </c:pt>
                <c:pt idx="395">
                  <c:v>0.013744904340773178</c:v>
                </c:pt>
                <c:pt idx="396">
                  <c:v>0.02378161643275376</c:v>
                </c:pt>
                <c:pt idx="397">
                  <c:v>0.016208737623267286</c:v>
                </c:pt>
                <c:pt idx="398">
                  <c:v>0.01476928803817062</c:v>
                </c:pt>
                <c:pt idx="399">
                  <c:v>0.022455756236321293</c:v>
                </c:pt>
                <c:pt idx="400">
                  <c:v>0.020091418966138315</c:v>
                </c:pt>
                <c:pt idx="401">
                  <c:v>0.009753509663988252</c:v>
                </c:pt>
                <c:pt idx="402">
                  <c:v>0.018625814087846384</c:v>
                </c:pt>
                <c:pt idx="403">
                  <c:v>0.012715973370564763</c:v>
                </c:pt>
                <c:pt idx="404">
                  <c:v>0.019022421289141712</c:v>
                </c:pt>
                <c:pt idx="405">
                  <c:v>0.01903885337699237</c:v>
                </c:pt>
                <c:pt idx="406">
                  <c:v>0.020166281035427076</c:v>
                </c:pt>
                <c:pt idx="407">
                  <c:v>0.020229844120725135</c:v>
                </c:pt>
                <c:pt idx="408">
                  <c:v>0.02628280463566359</c:v>
                </c:pt>
                <c:pt idx="409">
                  <c:v>0.018379695044233778</c:v>
                </c:pt>
                <c:pt idx="410">
                  <c:v>0.015725958822022063</c:v>
                </c:pt>
                <c:pt idx="411">
                  <c:v>0.013892047739131086</c:v>
                </c:pt>
                <c:pt idx="412">
                  <c:v>0.01363719124000876</c:v>
                </c:pt>
                <c:pt idx="413">
                  <c:v>0.016784231192556003</c:v>
                </c:pt>
                <c:pt idx="414">
                  <c:v>0.01497076145866665</c:v>
                </c:pt>
                <c:pt idx="415">
                  <c:v>0.017295767084999414</c:v>
                </c:pt>
                <c:pt idx="416">
                  <c:v>0.0067327914929055845</c:v>
                </c:pt>
                <c:pt idx="417">
                  <c:v>0.01153392860173637</c:v>
                </c:pt>
                <c:pt idx="418">
                  <c:v>0.009921162797639223</c:v>
                </c:pt>
                <c:pt idx="419">
                  <c:v>0.009812935737902847</c:v>
                </c:pt>
                <c:pt idx="420">
                  <c:v>0.0025730693997052714</c:v>
                </c:pt>
                <c:pt idx="421">
                  <c:v>0.004714022794011473</c:v>
                </c:pt>
                <c:pt idx="422">
                  <c:v>0.007638553680547261</c:v>
                </c:pt>
                <c:pt idx="423">
                  <c:v>0.008366881526600072</c:v>
                </c:pt>
                <c:pt idx="424">
                  <c:v>0.007874401700031595</c:v>
                </c:pt>
                <c:pt idx="425">
                  <c:v>0.010095190007675147</c:v>
                </c:pt>
                <c:pt idx="426">
                  <c:v>0.009431799066710638</c:v>
                </c:pt>
                <c:pt idx="427">
                  <c:v>0.0073351060805893955</c:v>
                </c:pt>
                <c:pt idx="428">
                  <c:v>0.01360002572745498</c:v>
                </c:pt>
                <c:pt idx="429">
                  <c:v>0.01149420999396262</c:v>
                </c:pt>
                <c:pt idx="430">
                  <c:v>0.01108216166066436</c:v>
                </c:pt>
                <c:pt idx="431">
                  <c:v>0.011177982410400657</c:v>
                </c:pt>
                <c:pt idx="432">
                  <c:v>0.0030721171226354184</c:v>
                </c:pt>
                <c:pt idx="433">
                  <c:v>-0.0012388965907874211</c:v>
                </c:pt>
                <c:pt idx="434">
                  <c:v>-0.0004150664075042672</c:v>
                </c:pt>
                <c:pt idx="435">
                  <c:v>-0.0011214389180007889</c:v>
                </c:pt>
                <c:pt idx="436">
                  <c:v>-0.003660757681917661</c:v>
                </c:pt>
                <c:pt idx="437">
                  <c:v>-0.003679335586348241</c:v>
                </c:pt>
                <c:pt idx="438">
                  <c:v>-0.0011437954103885452</c:v>
                </c:pt>
                <c:pt idx="439">
                  <c:v>-0.006962163567186574</c:v>
                </c:pt>
                <c:pt idx="440">
                  <c:v>-0.005343883772593456</c:v>
                </c:pt>
                <c:pt idx="441">
                  <c:v>-0.0058697471882053895</c:v>
                </c:pt>
                <c:pt idx="442">
                  <c:v>-0.010428845208087787</c:v>
                </c:pt>
                <c:pt idx="443">
                  <c:v>-0.018988492964244583</c:v>
                </c:pt>
                <c:pt idx="444">
                  <c:v>-0.004633911192489055</c:v>
                </c:pt>
                <c:pt idx="445">
                  <c:v>-0.010171329931988897</c:v>
                </c:pt>
                <c:pt idx="446">
                  <c:v>-0.009370046860441423</c:v>
                </c:pt>
                <c:pt idx="447">
                  <c:v>-0.015386547858195085</c:v>
                </c:pt>
                <c:pt idx="448">
                  <c:v>-0.013223550446491041</c:v>
                </c:pt>
                <c:pt idx="449">
                  <c:v>-0.01601857217048092</c:v>
                </c:pt>
                <c:pt idx="450">
                  <c:v>-0.02301529058863964</c:v>
                </c:pt>
                <c:pt idx="451">
                  <c:v>-0.020765969211696253</c:v>
                </c:pt>
                <c:pt idx="452">
                  <c:v>-0.03292882892554271</c:v>
                </c:pt>
                <c:pt idx="453">
                  <c:v>-0.04144680632204527</c:v>
                </c:pt>
                <c:pt idx="454">
                  <c:v>-0.039458495147394114</c:v>
                </c:pt>
                <c:pt idx="455">
                  <c:v>-0.0310302997224298</c:v>
                </c:pt>
                <c:pt idx="456">
                  <c:v>-0.032965562484702386</c:v>
                </c:pt>
                <c:pt idx="457">
                  <c:v>-0.032995757678276706</c:v>
                </c:pt>
                <c:pt idx="458">
                  <c:v>-0.03044207580305912</c:v>
                </c:pt>
                <c:pt idx="459">
                  <c:v>-0.030931702535776852</c:v>
                </c:pt>
                <c:pt idx="460">
                  <c:v>-0.03448169445409723</c:v>
                </c:pt>
                <c:pt idx="461">
                  <c:v>-0.032213795051863996</c:v>
                </c:pt>
                <c:pt idx="462">
                  <c:v>-0.03350788898907282</c:v>
                </c:pt>
                <c:pt idx="463">
                  <c:v>-0.030836510619555352</c:v>
                </c:pt>
                <c:pt idx="464">
                  <c:v>-0.024163941121601144</c:v>
                </c:pt>
                <c:pt idx="465">
                  <c:v>-0.017888177239412932</c:v>
                </c:pt>
                <c:pt idx="466">
                  <c:v>-0.01481936865864514</c:v>
                </c:pt>
                <c:pt idx="467">
                  <c:v>-0.0185003322900504</c:v>
                </c:pt>
                <c:pt idx="468">
                  <c:v>-0.02336161851636028</c:v>
                </c:pt>
                <c:pt idx="469">
                  <c:v>-0.026026401291911964</c:v>
                </c:pt>
                <c:pt idx="470">
                  <c:v>-0.02663215490448161</c:v>
                </c:pt>
                <c:pt idx="471">
                  <c:v>-0.03242296222121576</c:v>
                </c:pt>
                <c:pt idx="472">
                  <c:v>-0.02727046390140083</c:v>
                </c:pt>
                <c:pt idx="473">
                  <c:v>-0.03403845477330673</c:v>
                </c:pt>
                <c:pt idx="474">
                  <c:v>-0.02599567345608551</c:v>
                </c:pt>
                <c:pt idx="475">
                  <c:v>-0.022782108975944772</c:v>
                </c:pt>
                <c:pt idx="476">
                  <c:v>-0.0211169139572786</c:v>
                </c:pt>
                <c:pt idx="477">
                  <c:v>-0.018038480219801287</c:v>
                </c:pt>
                <c:pt idx="478">
                  <c:v>-0.020586087227537225</c:v>
                </c:pt>
                <c:pt idx="479">
                  <c:v>-0.018457499556197382</c:v>
                </c:pt>
                <c:pt idx="480">
                  <c:v>-0.010004043129095141</c:v>
                </c:pt>
                <c:pt idx="481">
                  <c:v>0.002745621198861437</c:v>
                </c:pt>
                <c:pt idx="482">
                  <c:v>-0.0019170157740715783</c:v>
                </c:pt>
                <c:pt idx="483">
                  <c:v>0.010990593929182542</c:v>
                </c:pt>
                <c:pt idx="484">
                  <c:v>0.013660224437325745</c:v>
                </c:pt>
                <c:pt idx="485">
                  <c:v>0.013779057403708852</c:v>
                </c:pt>
                <c:pt idx="486">
                  <c:v>0.01265914331801203</c:v>
                </c:pt>
                <c:pt idx="487">
                  <c:v>0.011080509142994431</c:v>
                </c:pt>
                <c:pt idx="488">
                  <c:v>0.016612968100051112</c:v>
                </c:pt>
                <c:pt idx="489">
                  <c:v>0.01485957466092639</c:v>
                </c:pt>
                <c:pt idx="490">
                  <c:v>0.013960775223008997</c:v>
                </c:pt>
                <c:pt idx="491">
                  <c:v>0.019813790898059812</c:v>
                </c:pt>
                <c:pt idx="492">
                  <c:v>0.015157508747011479</c:v>
                </c:pt>
                <c:pt idx="493">
                  <c:v>0.011253079344054883</c:v>
                </c:pt>
                <c:pt idx="494">
                  <c:v>0.014486362918895044</c:v>
                </c:pt>
                <c:pt idx="495">
                  <c:v>0.013636776671976445</c:v>
                </c:pt>
                <c:pt idx="496">
                  <c:v>0.004875841947733376</c:v>
                </c:pt>
                <c:pt idx="497">
                  <c:v>0.014968717896084126</c:v>
                </c:pt>
                <c:pt idx="498">
                  <c:v>0.013511141345403184</c:v>
                </c:pt>
                <c:pt idx="499">
                  <c:v>0.010710135897761467</c:v>
                </c:pt>
                <c:pt idx="500">
                  <c:v>0.010302564626481736</c:v>
                </c:pt>
                <c:pt idx="501">
                  <c:v>0.010698160679415829</c:v>
                </c:pt>
                <c:pt idx="502">
                  <c:v>0.01610779242609957</c:v>
                </c:pt>
                <c:pt idx="503">
                  <c:v>0.013217412694919932</c:v>
                </c:pt>
                <c:pt idx="504">
                  <c:v>0.020108147513689452</c:v>
                </c:pt>
                <c:pt idx="505">
                  <c:v>0.016703431309102658</c:v>
                </c:pt>
                <c:pt idx="506">
                  <c:v>0.016900884591408726</c:v>
                </c:pt>
                <c:pt idx="507">
                  <c:v>0.01852032063333007</c:v>
                </c:pt>
                <c:pt idx="508">
                  <c:v>0.018361733002916776</c:v>
                </c:pt>
                <c:pt idx="509">
                  <c:v>0.017066807045374964</c:v>
                </c:pt>
                <c:pt idx="510">
                  <c:v>0.017014765508154138</c:v>
                </c:pt>
                <c:pt idx="511">
                  <c:v>0.016668569678005653</c:v>
                </c:pt>
                <c:pt idx="512">
                  <c:v>0.011780179423836423</c:v>
                </c:pt>
                <c:pt idx="513">
                  <c:v>0.011761125808384596</c:v>
                </c:pt>
                <c:pt idx="514">
                  <c:v>0.00838418127613282</c:v>
                </c:pt>
                <c:pt idx="515">
                  <c:v>0.00978119198775096</c:v>
                </c:pt>
                <c:pt idx="516">
                  <c:v>-0.0021223686937862103</c:v>
                </c:pt>
                <c:pt idx="517">
                  <c:v>0.0019121160449207318</c:v>
                </c:pt>
                <c:pt idx="518">
                  <c:v>0.004324828216655525</c:v>
                </c:pt>
                <c:pt idx="519">
                  <c:v>0.0011617521442903954</c:v>
                </c:pt>
                <c:pt idx="520">
                  <c:v>0.00821407421587434</c:v>
                </c:pt>
                <c:pt idx="521">
                  <c:v>0.005114318247532619</c:v>
                </c:pt>
                <c:pt idx="522">
                  <c:v>0.0016776003115479344</c:v>
                </c:pt>
                <c:pt idx="523">
                  <c:v>0.0034890471306520737</c:v>
                </c:pt>
                <c:pt idx="524">
                  <c:v>0.002748297346357769</c:v>
                </c:pt>
                <c:pt idx="525">
                  <c:v>0.004531699558496941</c:v>
                </c:pt>
                <c:pt idx="526">
                  <c:v>0.0015734844618232045</c:v>
                </c:pt>
                <c:pt idx="527">
                  <c:v>-0.0007390582398981476</c:v>
                </c:pt>
                <c:pt idx="528">
                  <c:v>0.002163310734177734</c:v>
                </c:pt>
                <c:pt idx="529">
                  <c:v>0.0052712413104800985</c:v>
                </c:pt>
                <c:pt idx="530">
                  <c:v>-0.002109158591937876</c:v>
                </c:pt>
                <c:pt idx="531">
                  <c:v>-0.004953299582579217</c:v>
                </c:pt>
                <c:pt idx="532">
                  <c:v>-0.01646092723217731</c:v>
                </c:pt>
                <c:pt idx="533">
                  <c:v>-0.019102424052826986</c:v>
                </c:pt>
                <c:pt idx="534">
                  <c:v>-0.01884472811810424</c:v>
                </c:pt>
                <c:pt idx="535">
                  <c:v>-0.02073229089886198</c:v>
                </c:pt>
                <c:pt idx="536">
                  <c:v>-0.022257369904696504</c:v>
                </c:pt>
                <c:pt idx="537">
                  <c:v>-0.03384103524277207</c:v>
                </c:pt>
                <c:pt idx="538">
                  <c:v>-0.037658438679436516</c:v>
                </c:pt>
                <c:pt idx="539">
                  <c:v>-0.04613375251291717</c:v>
                </c:pt>
                <c:pt idx="540">
                  <c:v>-0.044017398552575845</c:v>
                </c:pt>
              </c:numCache>
            </c:numRef>
          </c:val>
          <c:smooth val="0"/>
        </c:ser>
        <c:axId val="54852652"/>
        <c:axId val="23911821"/>
      </c:lineChart>
      <c:dateAx>
        <c:axId val="54852652"/>
        <c:scaling>
          <c:orientation val="minMax"/>
        </c:scaling>
        <c:axPos val="b"/>
        <c:title>
          <c:tx>
            <c:rich>
              <a:bodyPr vert="horz" rot="0" anchor="ctr"/>
              <a:lstStyle/>
              <a:p>
                <a:pPr algn="ctr">
                  <a:defRPr/>
                </a:pPr>
                <a:r>
                  <a:rPr lang="en-US" cap="none" sz="12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3911821"/>
        <c:crossesAt val="-0.1"/>
        <c:auto val="0"/>
        <c:majorUnit val="1"/>
        <c:majorTimeUnit val="years"/>
        <c:noMultiLvlLbl val="0"/>
      </c:dateAx>
      <c:valAx>
        <c:axId val="23911821"/>
        <c:scaling>
          <c:orientation val="minMax"/>
        </c:scaling>
        <c:axPos val="l"/>
        <c:title>
          <c:tx>
            <c:rich>
              <a:bodyPr vert="horz" rot="-5400000" anchor="ctr"/>
              <a:lstStyle/>
              <a:p>
                <a:pPr algn="ctr">
                  <a:defRPr/>
                </a:pPr>
                <a:r>
                  <a:rPr lang="en-US" cap="none" sz="1200" b="1" i="0" u="none" baseline="0">
                    <a:latin typeface="Arial"/>
                    <a:ea typeface="Arial"/>
                    <a:cs typeface="Arial"/>
                  </a:rPr>
                  <a:t>YoY % change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852652"/>
        <c:crossesAt val="1"/>
        <c:crossBetween val="between"/>
        <c:dispUnits/>
      </c:valAx>
      <c:spPr>
        <a:solidFill>
          <a:srgbClr val="FFFFFF"/>
        </a:solidFill>
        <a:ln w="12700">
          <a:solidFill>
            <a:srgbClr val="808080"/>
          </a:solidFill>
        </a:ln>
      </c:spPr>
    </c:plotArea>
    <c:legend>
      <c:legendPos val="t"/>
      <c:layout>
        <c:manualLayout>
          <c:xMode val="edge"/>
          <c:yMode val="edge"/>
          <c:x val="0.175"/>
          <c:y val="0.093"/>
        </c:manualLayout>
      </c:layout>
      <c:overlay val="0"/>
    </c:legend>
    <c:plotVisOnly val="1"/>
    <c:dispBlanksAs val="gap"/>
    <c:showDLblsOverMax val="0"/>
  </c:chart>
  <c:spPr>
    <a:solidFill>
      <a:srgbClr val="CCFFCC"/>
    </a:solidFill>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Declines in weekly hours per capita for US recessions since 1969</a:t>
            </a:r>
          </a:p>
        </c:rich>
      </c:tx>
      <c:layout>
        <c:manualLayout>
          <c:xMode val="factor"/>
          <c:yMode val="factor"/>
          <c:x val="0"/>
          <c:y val="-0.01325"/>
        </c:manualLayout>
      </c:layout>
      <c:spPr>
        <a:noFill/>
        <a:ln>
          <a:noFill/>
        </a:ln>
      </c:spPr>
    </c:title>
    <c:plotArea>
      <c:layout>
        <c:manualLayout>
          <c:xMode val="edge"/>
          <c:yMode val="edge"/>
          <c:x val="0.0595"/>
          <c:y val="0.19625"/>
          <c:w val="0.9405"/>
          <c:h val="0.73825"/>
        </c:manualLayout>
      </c:layout>
      <c:lineChart>
        <c:grouping val="standard"/>
        <c:varyColors val="0"/>
        <c:ser>
          <c:idx val="1"/>
          <c:order val="0"/>
          <c:tx>
            <c:strRef>
              <c:f>'Recession compar (off. peak)'!$B$1</c:f>
              <c:strCache>
                <c:ptCount val="1"/>
                <c:pt idx="0">
                  <c:v>Dec 69 - Nov 70 (11 mths)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peak)'!$B$2:$B$94</c:f>
              <c:numCache>
                <c:ptCount val="93"/>
                <c:pt idx="8">
                  <c:v>0.0033787595153745202</c:v>
                </c:pt>
                <c:pt idx="9">
                  <c:v>0.00043511277231751347</c:v>
                </c:pt>
                <c:pt idx="10">
                  <c:v>-0.0002597900307153008</c:v>
                </c:pt>
                <c:pt idx="11">
                  <c:v>-0.00015363649938927252</c:v>
                </c:pt>
                <c:pt idx="12">
                  <c:v>0</c:v>
                </c:pt>
                <c:pt idx="13">
                  <c:v>-0.007659968749799858</c:v>
                </c:pt>
                <c:pt idx="14">
                  <c:v>-0.007668864631834596</c:v>
                </c:pt>
                <c:pt idx="15">
                  <c:v>-0.009292677217634954</c:v>
                </c:pt>
                <c:pt idx="16">
                  <c:v>-0.02012700567106933</c:v>
                </c:pt>
                <c:pt idx="17">
                  <c:v>-0.025032777461164828</c:v>
                </c:pt>
                <c:pt idx="18">
                  <c:v>-0.029948088936366423</c:v>
                </c:pt>
                <c:pt idx="19">
                  <c:v>-0.028101478108242733</c:v>
                </c:pt>
                <c:pt idx="20">
                  <c:v>-0.03233464531067954</c:v>
                </c:pt>
                <c:pt idx="21">
                  <c:v>-0.03847658567066699</c:v>
                </c:pt>
                <c:pt idx="22">
                  <c:v>-0.049230357908046904</c:v>
                </c:pt>
                <c:pt idx="23">
                  <c:v>-0.0558921523352241</c:v>
                </c:pt>
                <c:pt idx="24">
                  <c:v>-0.048117547443233794</c:v>
                </c:pt>
                <c:pt idx="25">
                  <c:v>-0.047496204389649715</c:v>
                </c:pt>
                <c:pt idx="26">
                  <c:v>-0.052566767121555495</c:v>
                </c:pt>
                <c:pt idx="27">
                  <c:v>-0.052680761972892</c:v>
                </c:pt>
                <c:pt idx="28">
                  <c:v>-0.04811310262186995</c:v>
                </c:pt>
                <c:pt idx="29">
                  <c:v>-0.04790879413440386</c:v>
                </c:pt>
                <c:pt idx="30">
                  <c:v>-0.0471105465415803</c:v>
                </c:pt>
                <c:pt idx="31">
                  <c:v>-0.04951131615344349</c:v>
                </c:pt>
                <c:pt idx="32">
                  <c:v>-0.050607773266776054</c:v>
                </c:pt>
                <c:pt idx="33">
                  <c:v>-0.04776698153887606</c:v>
                </c:pt>
                <c:pt idx="34">
                  <c:v>-0.04730425778653482</c:v>
                </c:pt>
                <c:pt idx="35">
                  <c:v>-0.04291518904327774</c:v>
                </c:pt>
                <c:pt idx="36">
                  <c:v>-0.0403691547133317</c:v>
                </c:pt>
                <c:pt idx="37">
                  <c:v>-0.03277984789185249</c:v>
                </c:pt>
                <c:pt idx="38">
                  <c:v>-0.0313355177011592</c:v>
                </c:pt>
                <c:pt idx="39">
                  <c:v>-0.026294686645491235</c:v>
                </c:pt>
                <c:pt idx="40">
                  <c:v>-0.024630646025838213</c:v>
                </c:pt>
                <c:pt idx="41">
                  <c:v>-0.02444967107619423</c:v>
                </c:pt>
                <c:pt idx="42">
                  <c:v>-0.017668033251332236</c:v>
                </c:pt>
                <c:pt idx="43">
                  <c:v>-0.024181252988253257</c:v>
                </c:pt>
                <c:pt idx="44">
                  <c:v>-0.018926054545594546</c:v>
                </c:pt>
                <c:pt idx="45">
                  <c:v>-0.01587220768732551</c:v>
                </c:pt>
                <c:pt idx="46">
                  <c:v>-0.007652196219508082</c:v>
                </c:pt>
                <c:pt idx="47">
                  <c:v>-0.006481673136064977</c:v>
                </c:pt>
                <c:pt idx="48">
                  <c:v>-0.00479842672954309</c:v>
                </c:pt>
                <c:pt idx="49">
                  <c:v>0.00024064406908806064</c:v>
                </c:pt>
              </c:numCache>
            </c:numRef>
          </c:val>
          <c:smooth val="0"/>
        </c:ser>
        <c:ser>
          <c:idx val="2"/>
          <c:order val="1"/>
          <c:tx>
            <c:strRef>
              <c:f>'Recession compar (off. peak)'!$C$1</c:f>
              <c:strCache>
                <c:ptCount val="1"/>
                <c:pt idx="0">
                  <c:v>Nov 73 - Mar 75 (16 mths)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peak)'!$C$2:$C$94</c:f>
              <c:numCache>
                <c:ptCount val="93"/>
                <c:pt idx="12">
                  <c:v>0</c:v>
                </c:pt>
                <c:pt idx="13">
                  <c:v>-0.004103924896319087</c:v>
                </c:pt>
                <c:pt idx="14">
                  <c:v>-0.008576063670725123</c:v>
                </c:pt>
                <c:pt idx="15">
                  <c:v>-0.007822473161371994</c:v>
                </c:pt>
                <c:pt idx="16">
                  <c:v>-0.008862050182258918</c:v>
                </c:pt>
                <c:pt idx="17">
                  <c:v>-0.014008138468219704</c:v>
                </c:pt>
                <c:pt idx="18">
                  <c:v>-0.010339027268796203</c:v>
                </c:pt>
                <c:pt idx="19">
                  <c:v>-0.010902557031146119</c:v>
                </c:pt>
                <c:pt idx="20">
                  <c:v>-0.012897838768759655</c:v>
                </c:pt>
                <c:pt idx="21">
                  <c:v>-0.014154555369304335</c:v>
                </c:pt>
                <c:pt idx="22">
                  <c:v>-0.019833341641011217</c:v>
                </c:pt>
                <c:pt idx="23">
                  <c:v>-0.024845269543030082</c:v>
                </c:pt>
                <c:pt idx="24">
                  <c:v>-0.038725796713610754</c:v>
                </c:pt>
                <c:pt idx="25">
                  <c:v>-0.04961863725367048</c:v>
                </c:pt>
                <c:pt idx="26">
                  <c:v>-0.05787939560005869</c:v>
                </c:pt>
                <c:pt idx="27">
                  <c:v>-0.07287472507823507</c:v>
                </c:pt>
                <c:pt idx="28">
                  <c:v>-0.08350431923089453</c:v>
                </c:pt>
                <c:pt idx="29">
                  <c:v>-0.08574280121953548</c:v>
                </c:pt>
                <c:pt idx="30">
                  <c:v>-0.08191238194122735</c:v>
                </c:pt>
                <c:pt idx="31">
                  <c:v>-0.08325023826563184</c:v>
                </c:pt>
                <c:pt idx="32">
                  <c:v>-0.08072879143184807</c:v>
                </c:pt>
                <c:pt idx="33">
                  <c:v>-0.07024228564282826</c:v>
                </c:pt>
                <c:pt idx="34">
                  <c:v>-0.06902867989111415</c:v>
                </c:pt>
                <c:pt idx="35">
                  <c:v>-0.06633329808806046</c:v>
                </c:pt>
                <c:pt idx="36">
                  <c:v>-0.06558483474653555</c:v>
                </c:pt>
                <c:pt idx="37">
                  <c:v>-0.05821905351026174</c:v>
                </c:pt>
                <c:pt idx="38">
                  <c:v>-0.04859655960183298</c:v>
                </c:pt>
                <c:pt idx="39">
                  <c:v>-0.04470395107358718</c:v>
                </c:pt>
                <c:pt idx="40">
                  <c:v>-0.04986814147373844</c:v>
                </c:pt>
                <c:pt idx="41">
                  <c:v>-0.04701292709764579</c:v>
                </c:pt>
                <c:pt idx="42">
                  <c:v>-0.045238839406125705</c:v>
                </c:pt>
                <c:pt idx="43">
                  <c:v>-0.04549957194738904</c:v>
                </c:pt>
                <c:pt idx="44">
                  <c:v>-0.04373202762332444</c:v>
                </c:pt>
                <c:pt idx="45">
                  <c:v>-0.0454870625148019</c:v>
                </c:pt>
                <c:pt idx="46">
                  <c:v>-0.042860627460905874</c:v>
                </c:pt>
                <c:pt idx="47">
                  <c:v>-0.04822290861282204</c:v>
                </c:pt>
                <c:pt idx="48">
                  <c:v>-0.04548598253883294</c:v>
                </c:pt>
                <c:pt idx="49">
                  <c:v>-0.043004599751240644</c:v>
                </c:pt>
                <c:pt idx="50">
                  <c:v>-0.047960922178292884</c:v>
                </c:pt>
                <c:pt idx="51">
                  <c:v>-0.033321640119495705</c:v>
                </c:pt>
                <c:pt idx="52">
                  <c:v>-0.03008373851482987</c:v>
                </c:pt>
                <c:pt idx="53">
                  <c:v>-0.023166787668452267</c:v>
                </c:pt>
                <c:pt idx="54">
                  <c:v>-0.019150287765290253</c:v>
                </c:pt>
                <c:pt idx="55">
                  <c:v>-0.015448221827113523</c:v>
                </c:pt>
                <c:pt idx="56">
                  <c:v>-0.01554666549513083</c:v>
                </c:pt>
                <c:pt idx="57">
                  <c:v>-0.013918900222571152</c:v>
                </c:pt>
                <c:pt idx="58">
                  <c:v>-0.009310393367911196</c:v>
                </c:pt>
                <c:pt idx="59">
                  <c:v>-0.004922924153027983</c:v>
                </c:pt>
                <c:pt idx="60">
                  <c:v>-0.003676086408237982</c:v>
                </c:pt>
                <c:pt idx="61">
                  <c:v>-0.0040139557303413296</c:v>
                </c:pt>
                <c:pt idx="62">
                  <c:v>-0.017239160981312222</c:v>
                </c:pt>
                <c:pt idx="63">
                  <c:v>-0.005722632096050769</c:v>
                </c:pt>
                <c:pt idx="64">
                  <c:v>0.006227897873405728</c:v>
                </c:pt>
              </c:numCache>
            </c:numRef>
          </c:val>
          <c:smooth val="0"/>
        </c:ser>
        <c:ser>
          <c:idx val="3"/>
          <c:order val="2"/>
          <c:tx>
            <c:strRef>
              <c:f>'Recession compar (off. peak)'!$D$1</c:f>
              <c:strCache>
                <c:ptCount val="1"/>
                <c:pt idx="0">
                  <c:v>Jan 80 - Jul 80 (6 mths)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peak)'!$D$2:$D$94</c:f>
              <c:numCache>
                <c:ptCount val="93"/>
                <c:pt idx="2">
                  <c:v>0.009907206518057769</c:v>
                </c:pt>
                <c:pt idx="3">
                  <c:v>-0.007528804607451966</c:v>
                </c:pt>
                <c:pt idx="4">
                  <c:v>0.005003813794319007</c:v>
                </c:pt>
                <c:pt idx="5">
                  <c:v>0.007623627989314003</c:v>
                </c:pt>
                <c:pt idx="6">
                  <c:v>0.006196922490120876</c:v>
                </c:pt>
                <c:pt idx="7">
                  <c:v>0.004406232973347199</c:v>
                </c:pt>
                <c:pt idx="8">
                  <c:v>0.005198139297603182</c:v>
                </c:pt>
                <c:pt idx="9">
                  <c:v>0.00610803272698375</c:v>
                </c:pt>
                <c:pt idx="10">
                  <c:v>0.005627478388944689</c:v>
                </c:pt>
                <c:pt idx="11">
                  <c:v>0.003184039724597668</c:v>
                </c:pt>
                <c:pt idx="12">
                  <c:v>0</c:v>
                </c:pt>
                <c:pt idx="13">
                  <c:v>0.00023807101038211551</c:v>
                </c:pt>
                <c:pt idx="14">
                  <c:v>-0.0030992408544683707</c:v>
                </c:pt>
                <c:pt idx="15">
                  <c:v>-0.014082504725048805</c:v>
                </c:pt>
                <c:pt idx="16">
                  <c:v>-0.0234951732806414</c:v>
                </c:pt>
                <c:pt idx="17">
                  <c:v>-0.03217125843860923</c:v>
                </c:pt>
                <c:pt idx="18">
                  <c:v>-0.039054922041116026</c:v>
                </c:pt>
                <c:pt idx="19">
                  <c:v>-0.031045284027339255</c:v>
                </c:pt>
                <c:pt idx="20">
                  <c:v>-0.029331612943539906</c:v>
                </c:pt>
                <c:pt idx="21">
                  <c:v>-0.024818598189693966</c:v>
                </c:pt>
                <c:pt idx="22">
                  <c:v>-0.01941563733936441</c:v>
                </c:pt>
                <c:pt idx="23">
                  <c:v>-0.017564755208175666</c:v>
                </c:pt>
                <c:pt idx="24">
                  <c:v>-0.013720213514250578</c:v>
                </c:pt>
                <c:pt idx="25">
                  <c:v>-0.019488967569557324</c:v>
                </c:pt>
                <c:pt idx="26">
                  <c:v>-0.015166494644958187</c:v>
                </c:pt>
                <c:pt idx="27">
                  <c:v>-0.014333261621414913</c:v>
                </c:pt>
                <c:pt idx="28">
                  <c:v>-0.015101476375624211</c:v>
                </c:pt>
                <c:pt idx="29">
                  <c:v>-0.01613792064560122</c:v>
                </c:pt>
              </c:numCache>
            </c:numRef>
          </c:val>
          <c:smooth val="0"/>
        </c:ser>
        <c:ser>
          <c:idx val="4"/>
          <c:order val="3"/>
          <c:tx>
            <c:strRef>
              <c:f>'Recession compar (off. peak)'!$E$1</c:f>
              <c:strCache>
                <c:ptCount val="1"/>
                <c:pt idx="0">
                  <c:v>Jul 81 - Nov 82 (16 mths)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peak)'!$E$2:$E$94</c:f>
              <c:numCache>
                <c:ptCount val="93"/>
                <c:pt idx="12">
                  <c:v>0</c:v>
                </c:pt>
                <c:pt idx="13">
                  <c:v>-0.001066211302521954</c:v>
                </c:pt>
                <c:pt idx="14">
                  <c:v>-0.007412052661769086</c:v>
                </c:pt>
                <c:pt idx="15">
                  <c:v>-0.008205287375314828</c:v>
                </c:pt>
                <c:pt idx="16">
                  <c:v>-0.012993708121195354</c:v>
                </c:pt>
                <c:pt idx="17">
                  <c:v>-0.02426118031242286</c:v>
                </c:pt>
                <c:pt idx="18">
                  <c:v>-0.05209762231714978</c:v>
                </c:pt>
                <c:pt idx="19">
                  <c:v>-0.02381206611636372</c:v>
                </c:pt>
                <c:pt idx="20">
                  <c:v>-0.0322747111376367</c:v>
                </c:pt>
                <c:pt idx="21">
                  <c:v>-0.04012842729019164</c:v>
                </c:pt>
                <c:pt idx="22">
                  <c:v>-0.0412812152929096</c:v>
                </c:pt>
                <c:pt idx="23">
                  <c:v>-0.046080026775209657</c:v>
                </c:pt>
                <c:pt idx="24">
                  <c:v>-0.049748373084899836</c:v>
                </c:pt>
                <c:pt idx="25">
                  <c:v>-0.05663288480109917</c:v>
                </c:pt>
                <c:pt idx="26">
                  <c:v>-0.056915562502381965</c:v>
                </c:pt>
                <c:pt idx="27">
                  <c:v>-0.06818824019910323</c:v>
                </c:pt>
                <c:pt idx="28">
                  <c:v>-0.07104717621411862</c:v>
                </c:pt>
                <c:pt idx="29">
                  <c:v>-0.06946214830149955</c:v>
                </c:pt>
                <c:pt idx="30">
                  <c:v>-0.06377878938173946</c:v>
                </c:pt>
                <c:pt idx="31">
                  <c:v>-0.07275712644458104</c:v>
                </c:pt>
                <c:pt idx="32">
                  <c:v>-0.06536485087006329</c:v>
                </c:pt>
                <c:pt idx="33">
                  <c:v>-0.05943193835925618</c:v>
                </c:pt>
                <c:pt idx="34">
                  <c:v>-0.05353729183739747</c:v>
                </c:pt>
                <c:pt idx="35">
                  <c:v>-0.048558225313569875</c:v>
                </c:pt>
                <c:pt idx="36">
                  <c:v>-0.043245384912158916</c:v>
                </c:pt>
                <c:pt idx="37">
                  <c:v>-0.04990943325917604</c:v>
                </c:pt>
                <c:pt idx="38">
                  <c:v>-0.03163512504860909</c:v>
                </c:pt>
                <c:pt idx="39">
                  <c:v>-0.022950793425970846</c:v>
                </c:pt>
                <c:pt idx="40">
                  <c:v>-0.0218961515716608</c:v>
                </c:pt>
                <c:pt idx="41">
                  <c:v>-0.0179774624306441</c:v>
                </c:pt>
                <c:pt idx="42">
                  <c:v>-0.014734836612559879</c:v>
                </c:pt>
                <c:pt idx="43">
                  <c:v>-0.0029641725432131383</c:v>
                </c:pt>
                <c:pt idx="44">
                  <c:v>-0.006296700406120838</c:v>
                </c:pt>
                <c:pt idx="45">
                  <c:v>0.00040270197226753666</c:v>
                </c:pt>
              </c:numCache>
            </c:numRef>
          </c:val>
          <c:smooth val="0"/>
        </c:ser>
        <c:ser>
          <c:idx val="5"/>
          <c:order val="4"/>
          <c:tx>
            <c:strRef>
              <c:f>'Recession compar (off. peak)'!$F$1</c:f>
              <c:strCache>
                <c:ptCount val="1"/>
                <c:pt idx="0">
                  <c:v>Jul 90 - Mar 91 (8 mths)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peak)'!$F$2:$F$94</c:f>
              <c:numCache>
                <c:ptCount val="93"/>
                <c:pt idx="8">
                  <c:v>0.010108838650851682</c:v>
                </c:pt>
                <c:pt idx="9">
                  <c:v>0.0055118696388978886</c:v>
                </c:pt>
                <c:pt idx="10">
                  <c:v>0.003225006389336662</c:v>
                </c:pt>
                <c:pt idx="11">
                  <c:v>0.004779472277528904</c:v>
                </c:pt>
                <c:pt idx="12">
                  <c:v>0</c:v>
                </c:pt>
                <c:pt idx="13">
                  <c:v>-0.005039825617218924</c:v>
                </c:pt>
                <c:pt idx="14">
                  <c:v>-0.007680799867115471</c:v>
                </c:pt>
                <c:pt idx="15">
                  <c:v>-0.013578187022530046</c:v>
                </c:pt>
                <c:pt idx="16">
                  <c:v>-0.013837714446573205</c:v>
                </c:pt>
                <c:pt idx="17">
                  <c:v>-0.01580341210253441</c:v>
                </c:pt>
                <c:pt idx="18">
                  <c:v>-0.021637644778528742</c:v>
                </c:pt>
                <c:pt idx="19">
                  <c:v>-0.02638307467081479</c:v>
                </c:pt>
                <c:pt idx="20">
                  <c:v>-0.03222582095589776</c:v>
                </c:pt>
                <c:pt idx="21">
                  <c:v>-0.03552504250746439</c:v>
                </c:pt>
                <c:pt idx="22">
                  <c:v>-0.037848999365155615</c:v>
                </c:pt>
                <c:pt idx="23">
                  <c:v>-0.0358973985349054</c:v>
                </c:pt>
                <c:pt idx="24">
                  <c:v>-0.03751637567206605</c:v>
                </c:pt>
                <c:pt idx="25">
                  <c:v>-0.03795695474755483</c:v>
                </c:pt>
                <c:pt idx="26">
                  <c:v>-0.038985770460189646</c:v>
                </c:pt>
                <c:pt idx="27">
                  <c:v>-0.03767355704136459</c:v>
                </c:pt>
                <c:pt idx="28">
                  <c:v>-0.04246453965474219</c:v>
                </c:pt>
                <c:pt idx="29">
                  <c:v>-0.042800462925302575</c:v>
                </c:pt>
                <c:pt idx="30">
                  <c:v>-0.04323213599896296</c:v>
                </c:pt>
                <c:pt idx="31">
                  <c:v>-0.044439647388194864</c:v>
                </c:pt>
                <c:pt idx="32">
                  <c:v>-0.045257787826696975</c:v>
                </c:pt>
                <c:pt idx="33">
                  <c:v>-0.038788869159713905</c:v>
                </c:pt>
                <c:pt idx="34">
                  <c:v>-0.0412011685403608</c:v>
                </c:pt>
                <c:pt idx="35">
                  <c:v>-0.044588601245375885</c:v>
                </c:pt>
                <c:pt idx="36">
                  <c:v>-0.04287807567341878</c:v>
                </c:pt>
                <c:pt idx="37">
                  <c:v>-0.04302950525193491</c:v>
                </c:pt>
                <c:pt idx="38">
                  <c:v>-0.040031632761515216</c:v>
                </c:pt>
                <c:pt idx="39">
                  <c:v>-0.041911106780617824</c:v>
                </c:pt>
                <c:pt idx="40">
                  <c:v>-0.04100963899949674</c:v>
                </c:pt>
                <c:pt idx="41">
                  <c:v>-0.039510368979701255</c:v>
                </c:pt>
                <c:pt idx="42">
                  <c:v>-0.034077942026557895</c:v>
                </c:pt>
                <c:pt idx="43">
                  <c:v>-0.03158262560187955</c:v>
                </c:pt>
                <c:pt idx="44">
                  <c:v>-0.0392652571397497</c:v>
                </c:pt>
                <c:pt idx="45">
                  <c:v>-0.02886233542343231</c:v>
                </c:pt>
                <c:pt idx="46">
                  <c:v>-0.029419789798811255</c:v>
                </c:pt>
                <c:pt idx="47">
                  <c:v>-0.029069010322583168</c:v>
                </c:pt>
                <c:pt idx="48">
                  <c:v>-0.0250418377538472</c:v>
                </c:pt>
                <c:pt idx="49">
                  <c:v>-0.026739761465420647</c:v>
                </c:pt>
                <c:pt idx="50">
                  <c:v>-0.022565953559413026</c:v>
                </c:pt>
                <c:pt idx="51">
                  <c:v>-0.02040624926150956</c:v>
                </c:pt>
                <c:pt idx="52">
                  <c:v>-0.018555092559849336</c:v>
                </c:pt>
                <c:pt idx="53">
                  <c:v>-0.016631005972947845</c:v>
                </c:pt>
                <c:pt idx="54">
                  <c:v>-0.014761421793599613</c:v>
                </c:pt>
                <c:pt idx="55">
                  <c:v>-0.01865194573348863</c:v>
                </c:pt>
                <c:pt idx="56">
                  <c:v>-0.006321513562605509</c:v>
                </c:pt>
                <c:pt idx="57">
                  <c:v>-0.003445959152116698</c:v>
                </c:pt>
                <c:pt idx="58">
                  <c:v>-0.0008242415452559745</c:v>
                </c:pt>
                <c:pt idx="59">
                  <c:v>0.0013533072806742636</c:v>
                </c:pt>
              </c:numCache>
            </c:numRef>
          </c:val>
          <c:smooth val="0"/>
        </c:ser>
        <c:ser>
          <c:idx val="6"/>
          <c:order val="5"/>
          <c:tx>
            <c:strRef>
              <c:f>'Recession compar (off. peak)'!$G$1</c:f>
              <c:strCache>
                <c:ptCount val="1"/>
                <c:pt idx="0">
                  <c:v>Mar 01 - Nov 01 (8 mths)</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peak)'!$G$2:$G$94</c:f>
              <c:numCache>
                <c:ptCount val="93"/>
                <c:pt idx="1">
                  <c:v>0.01411935771582553</c:v>
                </c:pt>
                <c:pt idx="2">
                  <c:v>0.00922952853993346</c:v>
                </c:pt>
                <c:pt idx="3">
                  <c:v>0.010130338839671335</c:v>
                </c:pt>
                <c:pt idx="4">
                  <c:v>0.010885120305187849</c:v>
                </c:pt>
                <c:pt idx="5">
                  <c:v>0.00713591226358167</c:v>
                </c:pt>
                <c:pt idx="6">
                  <c:v>0.007851058723278556</c:v>
                </c:pt>
                <c:pt idx="7">
                  <c:v>0.009651697683260671</c:v>
                </c:pt>
                <c:pt idx="8">
                  <c:v>0.007259418615911544</c:v>
                </c:pt>
                <c:pt idx="9">
                  <c:v>0.0010395410529617465</c:v>
                </c:pt>
                <c:pt idx="10">
                  <c:v>0.005631367445998828</c:v>
                </c:pt>
                <c:pt idx="11">
                  <c:v>-0.0017871544338082925</c:v>
                </c:pt>
                <c:pt idx="12">
                  <c:v>0</c:v>
                </c:pt>
                <c:pt idx="13">
                  <c:v>-0.0061886626206359135</c:v>
                </c:pt>
                <c:pt idx="14">
                  <c:v>-0.007995413407055101</c:v>
                </c:pt>
                <c:pt idx="15">
                  <c:v>-0.01101519008236922</c:v>
                </c:pt>
                <c:pt idx="16">
                  <c:v>-0.013067382044226587</c:v>
                </c:pt>
                <c:pt idx="17">
                  <c:v>-0.018610057391884004</c:v>
                </c:pt>
                <c:pt idx="18">
                  <c:v>-0.025336588231583173</c:v>
                </c:pt>
                <c:pt idx="19">
                  <c:v>-0.03221346855849859</c:v>
                </c:pt>
                <c:pt idx="20">
                  <c:v>-0.03373760922780735</c:v>
                </c:pt>
                <c:pt idx="21">
                  <c:v>-0.03274838015167374</c:v>
                </c:pt>
                <c:pt idx="22">
                  <c:v>-0.03677202357152656</c:v>
                </c:pt>
                <c:pt idx="23">
                  <c:v>-0.038091304926061186</c:v>
                </c:pt>
                <c:pt idx="24">
                  <c:v>-0.03640385836491945</c:v>
                </c:pt>
                <c:pt idx="25">
                  <c:v>-0.03882585011127115</c:v>
                </c:pt>
                <c:pt idx="26">
                  <c:v>-0.04098640882839273</c:v>
                </c:pt>
                <c:pt idx="27">
                  <c:v>-0.04275510307190823</c:v>
                </c:pt>
                <c:pt idx="28">
                  <c:v>-0.047998980872165066</c:v>
                </c:pt>
                <c:pt idx="29">
                  <c:v>-0.046875113779815514</c:v>
                </c:pt>
                <c:pt idx="30">
                  <c:v>-0.04796411171350008</c:v>
                </c:pt>
                <c:pt idx="31">
                  <c:v>-0.05076574508086736</c:v>
                </c:pt>
                <c:pt idx="32">
                  <c:v>-0.052041574056693275</c:v>
                </c:pt>
                <c:pt idx="33">
                  <c:v>-0.05480698619931877</c:v>
                </c:pt>
                <c:pt idx="34">
                  <c:v>-0.05496790481782196</c:v>
                </c:pt>
                <c:pt idx="35">
                  <c:v>-0.06277573250475844</c:v>
                </c:pt>
                <c:pt idx="36">
                  <c:v>-0.061100095781080534</c:v>
                </c:pt>
                <c:pt idx="37">
                  <c:v>-0.06771758128776358</c:v>
                </c:pt>
                <c:pt idx="38">
                  <c:v>-0.06604169276560824</c:v>
                </c:pt>
                <c:pt idx="39">
                  <c:v>-0.06987925779939076</c:v>
                </c:pt>
                <c:pt idx="40">
                  <c:v>-0.07083853491683452</c:v>
                </c:pt>
                <c:pt idx="41">
                  <c:v>-0.06822246265348099</c:v>
                </c:pt>
                <c:pt idx="42">
                  <c:v>-0.0706163159854491</c:v>
                </c:pt>
                <c:pt idx="43">
                  <c:v>-0.06771889947136019</c:v>
                </c:pt>
                <c:pt idx="44">
                  <c:v>-0.06781268908776461</c:v>
                </c:pt>
                <c:pt idx="45">
                  <c:v>-0.07033874125827794</c:v>
                </c:pt>
                <c:pt idx="46">
                  <c:v>-0.06729314037691818</c:v>
                </c:pt>
                <c:pt idx="47">
                  <c:v>-0.06491598778888438</c:v>
                </c:pt>
                <c:pt idx="48">
                  <c:v>-0.06560146156817406</c:v>
                </c:pt>
                <c:pt idx="49">
                  <c:v>-0.06369412162992387</c:v>
                </c:pt>
                <c:pt idx="50">
                  <c:v>-0.05829180976733746</c:v>
                </c:pt>
                <c:pt idx="51">
                  <c:v>-0.06306483241185881</c:v>
                </c:pt>
                <c:pt idx="52">
                  <c:v>-0.05994318683170373</c:v>
                </c:pt>
                <c:pt idx="53">
                  <c:v>-0.059317467789818834</c:v>
                </c:pt>
                <c:pt idx="54">
                  <c:v>-0.05810163404652322</c:v>
                </c:pt>
                <c:pt idx="55">
                  <c:v>-0.055574273282572396</c:v>
                </c:pt>
                <c:pt idx="56">
                  <c:v>-0.056012533889383966</c:v>
                </c:pt>
                <c:pt idx="57">
                  <c:v>-0.05213756885233559</c:v>
                </c:pt>
                <c:pt idx="58">
                  <c:v>-0.0545159937773043</c:v>
                </c:pt>
                <c:pt idx="59">
                  <c:v>-0.05270669234703713</c:v>
                </c:pt>
                <c:pt idx="60">
                  <c:v>-0.051726996423579474</c:v>
                </c:pt>
                <c:pt idx="61">
                  <c:v>-0.046335208235589405</c:v>
                </c:pt>
                <c:pt idx="62">
                  <c:v>-0.04828759574989107</c:v>
                </c:pt>
                <c:pt idx="63">
                  <c:v>-0.04624538106065127</c:v>
                </c:pt>
                <c:pt idx="64">
                  <c:v>-0.04477549137316851</c:v>
                </c:pt>
                <c:pt idx="65">
                  <c:v>-0.04374475893032971</c:v>
                </c:pt>
                <c:pt idx="66">
                  <c:v>-0.04078491589546598</c:v>
                </c:pt>
                <c:pt idx="67">
                  <c:v>-0.0401088793980241</c:v>
                </c:pt>
                <c:pt idx="68">
                  <c:v>-0.03724339668935676</c:v>
                </c:pt>
                <c:pt idx="69">
                  <c:v>-0.03595188379631784</c:v>
                </c:pt>
                <c:pt idx="70">
                  <c:v>-0.03054844621547954</c:v>
                </c:pt>
                <c:pt idx="71">
                  <c:v>-0.03131557848869381</c:v>
                </c:pt>
                <c:pt idx="72">
                  <c:v>-0.029040021065307228</c:v>
                </c:pt>
                <c:pt idx="73">
                  <c:v>-0.024954267009929188</c:v>
                </c:pt>
                <c:pt idx="74">
                  <c:v>-0.02803231531474872</c:v>
                </c:pt>
                <c:pt idx="75">
                  <c:v>-0.02536851567892797</c:v>
                </c:pt>
                <c:pt idx="76">
                  <c:v>-0.025049661436645287</c:v>
                </c:pt>
                <c:pt idx="77">
                  <c:v>-0.024400075313354617</c:v>
                </c:pt>
                <c:pt idx="78">
                  <c:v>-0.02783681827548309</c:v>
                </c:pt>
                <c:pt idx="79">
                  <c:v>-0.025173793096899363</c:v>
                </c:pt>
                <c:pt idx="80">
                  <c:v>-0.023583831613115853</c:v>
                </c:pt>
                <c:pt idx="81">
                  <c:v>-0.018728178838942983</c:v>
                </c:pt>
                <c:pt idx="82">
                  <c:v>-0.02368073012748683</c:v>
                </c:pt>
                <c:pt idx="83">
                  <c:v>-0.02427837767818057</c:v>
                </c:pt>
                <c:pt idx="84">
                  <c:v>-0.020065735068788317</c:v>
                </c:pt>
                <c:pt idx="85">
                  <c:v>-0.022847178836367214</c:v>
                </c:pt>
                <c:pt idx="86">
                  <c:v>-0.018916895468158668</c:v>
                </c:pt>
                <c:pt idx="87">
                  <c:v>-0.018946607756095336</c:v>
                </c:pt>
                <c:pt idx="88">
                  <c:v>-0.02196427825444011</c:v>
                </c:pt>
                <c:pt idx="89">
                  <c:v>-0.02334779599904771</c:v>
                </c:pt>
                <c:pt idx="90">
                  <c:v>-0.02334045219875476</c:v>
                </c:pt>
                <c:pt idx="91">
                  <c:v>-0.022816336853000947</c:v>
                </c:pt>
                <c:pt idx="92">
                  <c:v>-0.022088830868415767</c:v>
                </c:pt>
              </c:numCache>
            </c:numRef>
          </c:val>
          <c:smooth val="0"/>
        </c:ser>
        <c:ser>
          <c:idx val="7"/>
          <c:order val="6"/>
          <c:tx>
            <c:strRef>
              <c:f>'Recession compar (off. peak)'!$H$1</c:f>
              <c:strCache>
                <c:ptCount val="1"/>
                <c:pt idx="0">
                  <c:v>Dec 07 - ? (13 mths so far)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(off. peak)'!$A$2:$A$94</c:f>
              <c:numCache>
                <c:ptCount val="93"/>
                <c:pt idx="0">
                  <c:v>-12</c:v>
                </c:pt>
                <c:pt idx="1">
                  <c:v>-11</c:v>
                </c:pt>
                <c:pt idx="2">
                  <c:v>-10</c:v>
                </c:pt>
                <c:pt idx="3">
                  <c:v>-9</c:v>
                </c:pt>
                <c:pt idx="4">
                  <c:v>-8</c:v>
                </c:pt>
                <c:pt idx="5">
                  <c:v>-7</c:v>
                </c:pt>
                <c:pt idx="6">
                  <c:v>-6</c:v>
                </c:pt>
                <c:pt idx="7">
                  <c:v>-5</c:v>
                </c:pt>
                <c:pt idx="8">
                  <c:v>-4</c:v>
                </c:pt>
                <c:pt idx="9">
                  <c:v>-3</c:v>
                </c:pt>
                <c:pt idx="10">
                  <c:v>-2</c:v>
                </c:pt>
                <c:pt idx="11">
                  <c:v>-1</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pt idx="53">
                  <c:v>41</c:v>
                </c:pt>
                <c:pt idx="54">
                  <c:v>42</c:v>
                </c:pt>
                <c:pt idx="55">
                  <c:v>43</c:v>
                </c:pt>
                <c:pt idx="56">
                  <c:v>44</c:v>
                </c:pt>
                <c:pt idx="57">
                  <c:v>45</c:v>
                </c:pt>
                <c:pt idx="58">
                  <c:v>46</c:v>
                </c:pt>
                <c:pt idx="59">
                  <c:v>47</c:v>
                </c:pt>
                <c:pt idx="60">
                  <c:v>48</c:v>
                </c:pt>
                <c:pt idx="61">
                  <c:v>49</c:v>
                </c:pt>
                <c:pt idx="62">
                  <c:v>50</c:v>
                </c:pt>
                <c:pt idx="63">
                  <c:v>51</c:v>
                </c:pt>
                <c:pt idx="64">
                  <c:v>52</c:v>
                </c:pt>
                <c:pt idx="65">
                  <c:v>53</c:v>
                </c:pt>
                <c:pt idx="66">
                  <c:v>54</c:v>
                </c:pt>
                <c:pt idx="67">
                  <c:v>55</c:v>
                </c:pt>
                <c:pt idx="68">
                  <c:v>56</c:v>
                </c:pt>
                <c:pt idx="69">
                  <c:v>57</c:v>
                </c:pt>
                <c:pt idx="70">
                  <c:v>58</c:v>
                </c:pt>
                <c:pt idx="71">
                  <c:v>59</c:v>
                </c:pt>
                <c:pt idx="72">
                  <c:v>60</c:v>
                </c:pt>
                <c:pt idx="73">
                  <c:v>61</c:v>
                </c:pt>
                <c:pt idx="74">
                  <c:v>62</c:v>
                </c:pt>
                <c:pt idx="75">
                  <c:v>63</c:v>
                </c:pt>
                <c:pt idx="76">
                  <c:v>64</c:v>
                </c:pt>
                <c:pt idx="77">
                  <c:v>65</c:v>
                </c:pt>
                <c:pt idx="78">
                  <c:v>66</c:v>
                </c:pt>
                <c:pt idx="79">
                  <c:v>67</c:v>
                </c:pt>
                <c:pt idx="80">
                  <c:v>68</c:v>
                </c:pt>
                <c:pt idx="81">
                  <c:v>69</c:v>
                </c:pt>
                <c:pt idx="82">
                  <c:v>70</c:v>
                </c:pt>
                <c:pt idx="83">
                  <c:v>71</c:v>
                </c:pt>
                <c:pt idx="84">
                  <c:v>72</c:v>
                </c:pt>
                <c:pt idx="85">
                  <c:v>73</c:v>
                </c:pt>
                <c:pt idx="86">
                  <c:v>74</c:v>
                </c:pt>
                <c:pt idx="87">
                  <c:v>75</c:v>
                </c:pt>
                <c:pt idx="88">
                  <c:v>76</c:v>
                </c:pt>
                <c:pt idx="89">
                  <c:v>77</c:v>
                </c:pt>
                <c:pt idx="90">
                  <c:v>78</c:v>
                </c:pt>
                <c:pt idx="91">
                  <c:v>79</c:v>
                </c:pt>
                <c:pt idx="92">
                  <c:v>80</c:v>
                </c:pt>
              </c:numCache>
            </c:numRef>
          </c:cat>
          <c:val>
            <c:numRef>
              <c:f>'Recession compar (off. peak)'!$H$2:$H$94</c:f>
              <c:numCache>
                <c:ptCount val="93"/>
                <c:pt idx="12">
                  <c:v>0</c:v>
                </c:pt>
                <c:pt idx="13">
                  <c:v>-0.004085793903027777</c:v>
                </c:pt>
                <c:pt idx="14">
                  <c:v>-0.0031660397564877533</c:v>
                </c:pt>
                <c:pt idx="15">
                  <c:v>-0.004779495344109031</c:v>
                </c:pt>
                <c:pt idx="16">
                  <c:v>-0.006717905377337089</c:v>
                </c:pt>
                <c:pt idx="17">
                  <c:v>-0.010783305470879153</c:v>
                </c:pt>
                <c:pt idx="18">
                  <c:v>-0.016216443452383007</c:v>
                </c:pt>
                <c:pt idx="19">
                  <c:v>-0.018355498731224953</c:v>
                </c:pt>
                <c:pt idx="20">
                  <c:v>-0.018005589423060478</c:v>
                </c:pt>
                <c:pt idx="21">
                  <c:v>-0.024399208511639903</c:v>
                </c:pt>
                <c:pt idx="22">
                  <c:v>-0.032149099401464</c:v>
                </c:pt>
                <c:pt idx="23">
                  <c:v>-0.0413162342747598</c:v>
                </c:pt>
                <c:pt idx="24">
                  <c:v>-0.04983179303176482</c:v>
                </c:pt>
                <c:pt idx="25">
                  <c:v>-0.05628524796599687</c:v>
                </c:pt>
              </c:numCache>
            </c:numRef>
          </c:val>
          <c:smooth val="0"/>
        </c:ser>
        <c:axId val="13879798"/>
        <c:axId val="57809319"/>
      </c:lineChart>
      <c:catAx>
        <c:axId val="13879798"/>
        <c:scaling>
          <c:orientation val="minMax"/>
        </c:scaling>
        <c:axPos val="b"/>
        <c:title>
          <c:tx>
            <c:rich>
              <a:bodyPr vert="horz" rot="0" anchor="ctr"/>
              <a:lstStyle/>
              <a:p>
                <a:pPr algn="ctr">
                  <a:defRPr/>
                </a:pPr>
                <a:r>
                  <a:rPr lang="en-US" cap="none" sz="1200" b="1" i="0" u="none" baseline="0">
                    <a:latin typeface="Arial"/>
                    <a:ea typeface="Arial"/>
                    <a:cs typeface="Arial"/>
                  </a:rPr>
                  <a:t>Number of months after NBER-determined peak in economic activity</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809319"/>
        <c:crossesAt val="-0.1"/>
        <c:auto val="1"/>
        <c:lblOffset val="100"/>
        <c:tickLblSkip val="4"/>
        <c:noMultiLvlLbl val="0"/>
      </c:catAx>
      <c:valAx>
        <c:axId val="57809319"/>
        <c:scaling>
          <c:orientation val="minMax"/>
        </c:scaling>
        <c:axPos val="l"/>
        <c:title>
          <c:tx>
            <c:rich>
              <a:bodyPr vert="horz" rot="-5400000" anchor="ctr"/>
              <a:lstStyle/>
              <a:p>
                <a:pPr algn="ctr">
                  <a:defRPr/>
                </a:pPr>
                <a:r>
                  <a:rPr lang="en-US" cap="none" sz="1200" b="1" i="0" u="none" baseline="0">
                    <a:latin typeface="Arial"/>
                    <a:ea typeface="Arial"/>
                    <a:cs typeface="Arial"/>
                  </a:rPr>
                  <a:t>% decline in weekly hours per capita relative to NBER-determined peak in economic activity</a:t>
                </a:r>
              </a:p>
            </c:rich>
          </c:tx>
          <c:layout>
            <c:manualLayout>
              <c:xMode val="factor"/>
              <c:yMode val="factor"/>
              <c:x val="-0.00075"/>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3879798"/>
        <c:crossesAt val="1"/>
        <c:crossBetween val="between"/>
        <c:dispUnits/>
        <c:majorUnit val="0.02"/>
      </c:valAx>
      <c:spPr>
        <a:solidFill>
          <a:srgbClr val="FFFFFF"/>
        </a:solidFill>
        <a:ln w="12700">
          <a:solidFill>
            <a:srgbClr val="808080"/>
          </a:solidFill>
        </a:ln>
      </c:spPr>
    </c:plotArea>
    <c:legend>
      <c:legendPos val="r"/>
      <c:layout>
        <c:manualLayout>
          <c:xMode val="edge"/>
          <c:yMode val="edge"/>
          <c:x val="0.10275"/>
          <c:y val="0.08125"/>
          <c:w val="0.89575"/>
          <c:h val="0.12575"/>
        </c:manualLayout>
      </c:layout>
      <c:overlay val="0"/>
      <c:txPr>
        <a:bodyPr vert="horz" rot="0"/>
        <a:lstStyle/>
        <a:p>
          <a:pPr>
            <a:defRPr lang="en-US" cap="none" sz="1100" b="0" i="0" u="none" baseline="0"/>
          </a:pPr>
        </a:p>
      </c:txPr>
    </c:legend>
    <c:plotVisOnly val="1"/>
    <c:dispBlanksAs val="gap"/>
    <c:showDLblsOverMax val="0"/>
  </c:chart>
  <c:spPr>
    <a:solidFill>
      <a:srgbClr val="CCFFCC"/>
    </a:solidFill>
    <a:ln w="3175">
      <a:noFill/>
    </a:ln>
  </c:spPr>
  <c:txPr>
    <a:bodyPr vert="horz" rot="0"/>
    <a:lstStyle/>
    <a:p>
      <a:pPr>
        <a:defRPr lang="en-US" cap="none" sz="17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Declines in weekly hours per capita for US recessions since 1969</a:t>
            </a:r>
          </a:p>
        </c:rich>
      </c:tx>
      <c:layout>
        <c:manualLayout>
          <c:xMode val="factor"/>
          <c:yMode val="factor"/>
          <c:x val="0"/>
          <c:y val="-0.01325"/>
        </c:manualLayout>
      </c:layout>
      <c:spPr>
        <a:noFill/>
        <a:ln>
          <a:noFill/>
        </a:ln>
      </c:spPr>
    </c:title>
    <c:plotArea>
      <c:layout>
        <c:manualLayout>
          <c:xMode val="edge"/>
          <c:yMode val="edge"/>
          <c:x val="0.05925"/>
          <c:y val="0.1955"/>
          <c:w val="0.94075"/>
          <c:h val="0.73875"/>
        </c:manualLayout>
      </c:layout>
      <c:lineChart>
        <c:grouping val="standard"/>
        <c:varyColors val="0"/>
        <c:ser>
          <c:idx val="1"/>
          <c:order val="0"/>
          <c:tx>
            <c:strRef>
              <c:f>'Recession compar (act. peak)'!$B$1</c:f>
              <c:strCache>
                <c:ptCount val="1"/>
                <c:pt idx="0">
                  <c:v>Dec 69 - Nov 70 (11 mths)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peak)'!$B$2:$B$93</c:f>
              <c:numCache>
                <c:ptCount val="92"/>
                <c:pt idx="0">
                  <c:v>0</c:v>
                </c:pt>
                <c:pt idx="1">
                  <c:v>-0.002933734360171994</c:v>
                </c:pt>
                <c:pt idx="2">
                  <c:v>-0.0036262971600547105</c:v>
                </c:pt>
                <c:pt idx="3">
                  <c:v>-0.003520501088213106</c:v>
                </c:pt>
                <c:pt idx="4">
                  <c:v>-0.003367381941597447</c:v>
                </c:pt>
                <c:pt idx="5">
                  <c:v>-0.011001556650956028</c:v>
                </c:pt>
                <c:pt idx="6">
                  <c:v>-0.011010422577158249</c:v>
                </c:pt>
                <c:pt idx="7">
                  <c:v>-0.012628767165780643</c:v>
                </c:pt>
                <c:pt idx="8">
                  <c:v>-0.023426612297231586</c:v>
                </c:pt>
                <c:pt idx="9">
                  <c:v>-0.028315864479991522</c:v>
                </c:pt>
                <c:pt idx="10">
                  <c:v>-0.03321462422409419</c:v>
                </c:pt>
                <c:pt idx="11">
                  <c:v>-0.03137423163992629</c:v>
                </c:pt>
                <c:pt idx="12">
                  <c:v>-0.03559314415156985</c:v>
                </c:pt>
                <c:pt idx="13">
                  <c:v>-0.041714402252502704</c:v>
                </c:pt>
                <c:pt idx="14">
                  <c:v>-0.05243196243144641</c:v>
                </c:pt>
                <c:pt idx="15">
                  <c:v>-0.0590713240523709</c:v>
                </c:pt>
                <c:pt idx="16">
                  <c:v>-0.05132289922449693</c:v>
                </c:pt>
                <c:pt idx="17">
                  <c:v>-0.05070364847029103</c:v>
                </c:pt>
                <c:pt idx="18">
                  <c:v>-0.05575713668081966</c:v>
                </c:pt>
                <c:pt idx="19">
                  <c:v>-0.05587074766795234</c:v>
                </c:pt>
                <c:pt idx="20">
                  <c:v>-0.05131846937054428</c:v>
                </c:pt>
                <c:pt idx="21">
                  <c:v>-0.05111484886778941</c:v>
                </c:pt>
                <c:pt idx="22">
                  <c:v>-0.05031928927949484</c:v>
                </c:pt>
                <c:pt idx="23">
                  <c:v>-0.0527119745831211</c:v>
                </c:pt>
                <c:pt idx="24">
                  <c:v>-0.0538047395065705</c:v>
                </c:pt>
                <c:pt idx="25">
                  <c:v>-0.05097351380943488</c:v>
                </c:pt>
                <c:pt idx="26">
                  <c:v>-0.05051234822470122</c:v>
                </c:pt>
                <c:pt idx="27">
                  <c:v>-0.046138059152270615</c:v>
                </c:pt>
                <c:pt idx="28">
                  <c:v>-0.04360059829234992</c:v>
                </c:pt>
                <c:pt idx="29">
                  <c:v>-0.036036847565610604</c:v>
                </c:pt>
                <c:pt idx="30">
                  <c:v>-0.034597380986319155</c:v>
                </c:pt>
                <c:pt idx="31">
                  <c:v>-0.02957352433411869</c:v>
                </c:pt>
                <c:pt idx="32">
                  <c:v>-0.027915087174798375</c:v>
                </c:pt>
                <c:pt idx="33">
                  <c:v>-0.027734721636931702</c:v>
                </c:pt>
                <c:pt idx="34">
                  <c:v>-0.020975920176815602</c:v>
                </c:pt>
                <c:pt idx="35">
                  <c:v>-0.02746720741521286</c:v>
                </c:pt>
                <c:pt idx="36">
                  <c:v>-0.02222970523288947</c:v>
                </c:pt>
                <c:pt idx="37">
                  <c:v>-0.01918614184338337</c:v>
                </c:pt>
                <c:pt idx="38">
                  <c:v>-0.010993810293742396</c:v>
                </c:pt>
                <c:pt idx="39">
                  <c:v>-0.009827228808592702</c:v>
                </c:pt>
                <c:pt idx="40">
                  <c:v>-0.008149650535623396</c:v>
                </c:pt>
                <c:pt idx="41">
                  <c:v>-0.0031275482130019862</c:v>
                </c:pt>
                <c:pt idx="42">
                  <c:v>0.0055031231956898345</c:v>
                </c:pt>
              </c:numCache>
            </c:numRef>
          </c:val>
          <c:smooth val="0"/>
        </c:ser>
        <c:ser>
          <c:idx val="2"/>
          <c:order val="1"/>
          <c:tx>
            <c:strRef>
              <c:f>'Recession compar (act. peak)'!$C$1</c:f>
              <c:strCache>
                <c:ptCount val="1"/>
                <c:pt idx="0">
                  <c:v>Nov 73 - Mar 75 (16 mths)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peak)'!$C$2:$C$93</c:f>
              <c:numCache>
                <c:ptCount val="92"/>
                <c:pt idx="0">
                  <c:v>0</c:v>
                </c:pt>
                <c:pt idx="1">
                  <c:v>-0.004103924896319087</c:v>
                </c:pt>
                <c:pt idx="2">
                  <c:v>-0.008576063670725123</c:v>
                </c:pt>
                <c:pt idx="3">
                  <c:v>-0.007822473161371994</c:v>
                </c:pt>
                <c:pt idx="4">
                  <c:v>-0.008862050182258918</c:v>
                </c:pt>
                <c:pt idx="5">
                  <c:v>-0.014008138468219704</c:v>
                </c:pt>
                <c:pt idx="6">
                  <c:v>-0.010339027268796203</c:v>
                </c:pt>
                <c:pt idx="7">
                  <c:v>-0.010902557031146119</c:v>
                </c:pt>
                <c:pt idx="8">
                  <c:v>-0.012897838768759655</c:v>
                </c:pt>
                <c:pt idx="9">
                  <c:v>-0.014154555369304335</c:v>
                </c:pt>
                <c:pt idx="10">
                  <c:v>-0.019833341641011217</c:v>
                </c:pt>
                <c:pt idx="11">
                  <c:v>-0.024845269543030082</c:v>
                </c:pt>
                <c:pt idx="12">
                  <c:v>-0.038725796713610754</c:v>
                </c:pt>
                <c:pt idx="13">
                  <c:v>-0.04961863725367048</c:v>
                </c:pt>
                <c:pt idx="14">
                  <c:v>-0.05787939560005869</c:v>
                </c:pt>
                <c:pt idx="15">
                  <c:v>-0.07287472507823507</c:v>
                </c:pt>
                <c:pt idx="16">
                  <c:v>-0.08350431923089453</c:v>
                </c:pt>
                <c:pt idx="17">
                  <c:v>-0.08574280121953548</c:v>
                </c:pt>
                <c:pt idx="18">
                  <c:v>-0.08191238194122735</c:v>
                </c:pt>
                <c:pt idx="19">
                  <c:v>-0.08325023826563184</c:v>
                </c:pt>
                <c:pt idx="20">
                  <c:v>-0.08072879143184807</c:v>
                </c:pt>
                <c:pt idx="21">
                  <c:v>-0.07024228564282826</c:v>
                </c:pt>
                <c:pt idx="22">
                  <c:v>-0.06902867989111415</c:v>
                </c:pt>
                <c:pt idx="23">
                  <c:v>-0.06633329808806046</c:v>
                </c:pt>
                <c:pt idx="24">
                  <c:v>-0.06558483474653555</c:v>
                </c:pt>
                <c:pt idx="25">
                  <c:v>-0.05821905351026174</c:v>
                </c:pt>
                <c:pt idx="26">
                  <c:v>-0.04859655960183298</c:v>
                </c:pt>
                <c:pt idx="27">
                  <c:v>-0.04470395107358718</c:v>
                </c:pt>
                <c:pt idx="28">
                  <c:v>-0.04986814147373844</c:v>
                </c:pt>
                <c:pt idx="29">
                  <c:v>-0.04701292709764579</c:v>
                </c:pt>
                <c:pt idx="30">
                  <c:v>-0.045238839406125705</c:v>
                </c:pt>
                <c:pt idx="31">
                  <c:v>-0.04549957194738904</c:v>
                </c:pt>
                <c:pt idx="32">
                  <c:v>-0.04373202762332444</c:v>
                </c:pt>
                <c:pt idx="33">
                  <c:v>-0.0454870625148019</c:v>
                </c:pt>
                <c:pt idx="34">
                  <c:v>-0.042860627460905874</c:v>
                </c:pt>
                <c:pt idx="35">
                  <c:v>-0.04822290861282204</c:v>
                </c:pt>
                <c:pt idx="36">
                  <c:v>-0.04548598253883294</c:v>
                </c:pt>
                <c:pt idx="37">
                  <c:v>-0.043004599751240644</c:v>
                </c:pt>
                <c:pt idx="38">
                  <c:v>-0.047960922178292884</c:v>
                </c:pt>
                <c:pt idx="39">
                  <c:v>-0.033321640119495705</c:v>
                </c:pt>
                <c:pt idx="40">
                  <c:v>-0.03008373851482987</c:v>
                </c:pt>
                <c:pt idx="41">
                  <c:v>-0.023166787668452267</c:v>
                </c:pt>
                <c:pt idx="42">
                  <c:v>-0.019150287765290253</c:v>
                </c:pt>
                <c:pt idx="43">
                  <c:v>-0.015448221827113523</c:v>
                </c:pt>
                <c:pt idx="44">
                  <c:v>-0.01554666549513083</c:v>
                </c:pt>
                <c:pt idx="45">
                  <c:v>-0.013918900222571152</c:v>
                </c:pt>
                <c:pt idx="46">
                  <c:v>-0.009310393367911196</c:v>
                </c:pt>
                <c:pt idx="47">
                  <c:v>-0.004922924153027983</c:v>
                </c:pt>
                <c:pt idx="48">
                  <c:v>-0.003676086408237982</c:v>
                </c:pt>
                <c:pt idx="49">
                  <c:v>-0.0040139557303413296</c:v>
                </c:pt>
                <c:pt idx="50">
                  <c:v>-0.017239160981312222</c:v>
                </c:pt>
                <c:pt idx="51">
                  <c:v>-0.005722632096050769</c:v>
                </c:pt>
                <c:pt idx="52">
                  <c:v>0.006227897873405728</c:v>
                </c:pt>
              </c:numCache>
            </c:numRef>
          </c:val>
          <c:smooth val="0"/>
        </c:ser>
        <c:ser>
          <c:idx val="3"/>
          <c:order val="2"/>
          <c:tx>
            <c:strRef>
              <c:f>'Recession compar (act. peak)'!$D$1</c:f>
              <c:strCache>
                <c:ptCount val="1"/>
                <c:pt idx="0">
                  <c:v>Jan 80 - Jul 80 (6 mths)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peak)'!$D$2:$D$93</c:f>
              <c:numCache>
                <c:ptCount val="92"/>
                <c:pt idx="0">
                  <c:v>0</c:v>
                </c:pt>
                <c:pt idx="1">
                  <c:v>-0.017264963565935272</c:v>
                </c:pt>
                <c:pt idx="2">
                  <c:v>-0.004855290359442629</c:v>
                </c:pt>
                <c:pt idx="3">
                  <c:v>-0.002261176585339016</c:v>
                </c:pt>
                <c:pt idx="4">
                  <c:v>-0.0036738860798202957</c:v>
                </c:pt>
                <c:pt idx="5">
                  <c:v>-0.005447008902606745</c:v>
                </c:pt>
                <c:pt idx="6">
                  <c:v>-0.0046628711925825695</c:v>
                </c:pt>
                <c:pt idx="7">
                  <c:v>-0.003761903832900401</c:v>
                </c:pt>
                <c:pt idx="8">
                  <c:v>-0.004237743924878663</c:v>
                </c:pt>
                <c:pt idx="9">
                  <c:v>-0.00665721241522786</c:v>
                </c:pt>
                <c:pt idx="10">
                  <c:v>-0.009810016657090389</c:v>
                </c:pt>
                <c:pt idx="11">
                  <c:v>-0.009574281127285691</c:v>
                </c:pt>
                <c:pt idx="12">
                  <c:v>-0.012878853907152089</c:v>
                </c:pt>
                <c:pt idx="13">
                  <c:v>-0.02375437177621291</c:v>
                </c:pt>
                <c:pt idx="14">
                  <c:v>-0.03307470189648747</c:v>
                </c:pt>
                <c:pt idx="15">
                  <c:v>-0.04166567451453731</c:v>
                </c:pt>
                <c:pt idx="16">
                  <c:v>-0.0484818092624417</c:v>
                </c:pt>
                <c:pt idx="17">
                  <c:v>-0.04055074593099735</c:v>
                </c:pt>
                <c:pt idx="18">
                  <c:v>-0.03885388598907484</c:v>
                </c:pt>
                <c:pt idx="19">
                  <c:v>-0.03438514398513782</c:v>
                </c:pt>
                <c:pt idx="20">
                  <c:v>-0.029035186270747606</c:v>
                </c:pt>
                <c:pt idx="21">
                  <c:v>-0.027202461324096136</c:v>
                </c:pt>
                <c:pt idx="22">
                  <c:v>-0.02339563464822733</c:v>
                </c:pt>
                <c:pt idx="23">
                  <c:v>-0.02910779713016086</c:v>
                </c:pt>
                <c:pt idx="24">
                  <c:v>-0.02482772773695186</c:v>
                </c:pt>
                <c:pt idx="25">
                  <c:v>-0.024002668743248787</c:v>
                </c:pt>
                <c:pt idx="26">
                  <c:v>-0.02476334729792307</c:v>
                </c:pt>
                <c:pt idx="27">
                  <c:v>-0.025789624032347455</c:v>
                </c:pt>
              </c:numCache>
            </c:numRef>
          </c:val>
          <c:smooth val="0"/>
        </c:ser>
        <c:ser>
          <c:idx val="4"/>
          <c:order val="3"/>
          <c:tx>
            <c:strRef>
              <c:f>'Recession compar (act. peak)'!$E$1</c:f>
              <c:strCache>
                <c:ptCount val="1"/>
                <c:pt idx="0">
                  <c:v>Jul 81 - Nov 82 (16 mths)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peak)'!$E$2:$E$93</c:f>
              <c:numCache>
                <c:ptCount val="92"/>
                <c:pt idx="0">
                  <c:v>0</c:v>
                </c:pt>
                <c:pt idx="1">
                  <c:v>-0.001066211302521954</c:v>
                </c:pt>
                <c:pt idx="2">
                  <c:v>-0.007412052661769086</c:v>
                </c:pt>
                <c:pt idx="3">
                  <c:v>-0.008205287375314828</c:v>
                </c:pt>
                <c:pt idx="4">
                  <c:v>-0.012993708121195354</c:v>
                </c:pt>
                <c:pt idx="5">
                  <c:v>-0.02426118031242286</c:v>
                </c:pt>
                <c:pt idx="6">
                  <c:v>-0.05209762231714978</c:v>
                </c:pt>
                <c:pt idx="7">
                  <c:v>-0.02381206611636372</c:v>
                </c:pt>
                <c:pt idx="8">
                  <c:v>-0.0322747111376367</c:v>
                </c:pt>
                <c:pt idx="9">
                  <c:v>-0.04012842729019164</c:v>
                </c:pt>
                <c:pt idx="10">
                  <c:v>-0.0412812152929096</c:v>
                </c:pt>
                <c:pt idx="11">
                  <c:v>-0.046080026775209657</c:v>
                </c:pt>
                <c:pt idx="12">
                  <c:v>-0.049748373084899836</c:v>
                </c:pt>
                <c:pt idx="13">
                  <c:v>-0.05663288480109917</c:v>
                </c:pt>
                <c:pt idx="14">
                  <c:v>-0.056915562502381965</c:v>
                </c:pt>
                <c:pt idx="15">
                  <c:v>-0.06818824019910323</c:v>
                </c:pt>
                <c:pt idx="16">
                  <c:v>-0.07104717621411862</c:v>
                </c:pt>
                <c:pt idx="17">
                  <c:v>-0.06946214830149955</c:v>
                </c:pt>
                <c:pt idx="18">
                  <c:v>-0.06377878938173946</c:v>
                </c:pt>
                <c:pt idx="19">
                  <c:v>-0.07275712644458104</c:v>
                </c:pt>
                <c:pt idx="20">
                  <c:v>-0.06536485087006329</c:v>
                </c:pt>
                <c:pt idx="21">
                  <c:v>-0.05943193835925618</c:v>
                </c:pt>
                <c:pt idx="22">
                  <c:v>-0.05353729183739747</c:v>
                </c:pt>
                <c:pt idx="23">
                  <c:v>-0.048558225313569875</c:v>
                </c:pt>
                <c:pt idx="24">
                  <c:v>-0.043245384912158916</c:v>
                </c:pt>
                <c:pt idx="25">
                  <c:v>-0.04990943325917604</c:v>
                </c:pt>
                <c:pt idx="26">
                  <c:v>-0.03163512504860909</c:v>
                </c:pt>
                <c:pt idx="27">
                  <c:v>-0.022950793425970846</c:v>
                </c:pt>
                <c:pt idx="28">
                  <c:v>-0.0218961515716608</c:v>
                </c:pt>
                <c:pt idx="29">
                  <c:v>-0.0179774624306441</c:v>
                </c:pt>
                <c:pt idx="30">
                  <c:v>-0.014734836612559879</c:v>
                </c:pt>
                <c:pt idx="31">
                  <c:v>-0.0029641725432131383</c:v>
                </c:pt>
                <c:pt idx="32">
                  <c:v>-0.006296700406120838</c:v>
                </c:pt>
                <c:pt idx="33">
                  <c:v>0.00040270197226753666</c:v>
                </c:pt>
              </c:numCache>
            </c:numRef>
          </c:val>
          <c:smooth val="0"/>
        </c:ser>
        <c:ser>
          <c:idx val="5"/>
          <c:order val="4"/>
          <c:tx>
            <c:strRef>
              <c:f>'Recession compar (act. peak)'!$F$1</c:f>
              <c:strCache>
                <c:ptCount val="1"/>
                <c:pt idx="0">
                  <c:v>Jul 90 - Mar 91 (8 mths)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peak)'!$F$2:$F$93</c:f>
              <c:numCache>
                <c:ptCount val="92"/>
                <c:pt idx="0">
                  <c:v>0</c:v>
                </c:pt>
                <c:pt idx="1">
                  <c:v>-0.0045509640506598455</c:v>
                </c:pt>
                <c:pt idx="2">
                  <c:v>-0.006814941121304695</c:v>
                </c:pt>
                <c:pt idx="3">
                  <c:v>-0.00527603181894827</c:v>
                </c:pt>
                <c:pt idx="4">
                  <c:v>-0.010007672702234263</c:v>
                </c:pt>
                <c:pt idx="5">
                  <c:v>-0.014997061394199724</c:v>
                </c:pt>
                <c:pt idx="6">
                  <c:v>-0.017611605638188275</c:v>
                </c:pt>
                <c:pt idx="7">
                  <c:v>-0.0234499736731531</c:v>
                </c:pt>
                <c:pt idx="8">
                  <c:v>-0.023706903831679182</c:v>
                </c:pt>
                <c:pt idx="9">
                  <c:v>-0.02565292942886798</c:v>
                </c:pt>
                <c:pt idx="10">
                  <c:v>-0.03142877501377228</c:v>
                </c:pt>
                <c:pt idx="11">
                  <c:v>-0.036126714196864924</c:v>
                </c:pt>
                <c:pt idx="12">
                  <c:v>-0.041910988189444595</c:v>
                </c:pt>
                <c:pt idx="13">
                  <c:v>-0.04517719221155099</c:v>
                </c:pt>
                <c:pt idx="14">
                  <c:v>-0.04747789166963633</c:v>
                </c:pt>
                <c:pt idx="15">
                  <c:v>-0.04554582182174067</c:v>
                </c:pt>
                <c:pt idx="16">
                  <c:v>-0.04714859676560021</c:v>
                </c:pt>
                <c:pt idx="17">
                  <c:v>-0.04758476666990205</c:v>
                </c:pt>
                <c:pt idx="18">
                  <c:v>-0.0486032863316139</c:v>
                </c:pt>
                <c:pt idx="19">
                  <c:v>-0.04730420511519992</c:v>
                </c:pt>
                <c:pt idx="20">
                  <c:v>-0.05204724114266074</c:v>
                </c:pt>
                <c:pt idx="21">
                  <c:v>-0.0523798026030763</c:v>
                </c:pt>
                <c:pt idx="22">
                  <c:v>-0.05280715563390112</c:v>
                </c:pt>
                <c:pt idx="23">
                  <c:v>-0.054002582644365374</c:v>
                </c:pt>
                <c:pt idx="24">
                  <c:v>-0.05481253540113449</c:v>
                </c:pt>
                <c:pt idx="25">
                  <c:v>-0.04840835555490796</c:v>
                </c:pt>
                <c:pt idx="26">
                  <c:v>-0.05079651343289354</c:v>
                </c:pt>
                <c:pt idx="27">
                  <c:v>-0.05415004582009599</c:v>
                </c:pt>
                <c:pt idx="28">
                  <c:v>-0.05245663862821184</c:v>
                </c:pt>
                <c:pt idx="29">
                  <c:v>-0.05260655274906874</c:v>
                </c:pt>
                <c:pt idx="30">
                  <c:v>-0.0496386819853362</c:v>
                </c:pt>
                <c:pt idx="31">
                  <c:v>-0.05149934684360327</c:v>
                </c:pt>
                <c:pt idx="32">
                  <c:v>-0.05060690065698726</c:v>
                </c:pt>
                <c:pt idx="33">
                  <c:v>-0.04912263484084216</c:v>
                </c:pt>
                <c:pt idx="34">
                  <c:v>-0.04374457383862465</c:v>
                </c:pt>
                <c:pt idx="35">
                  <c:v>-0.04127422972401299</c:v>
                </c:pt>
                <c:pt idx="36">
                  <c:v>-0.04887997599996028</c:v>
                </c:pt>
                <c:pt idx="37">
                  <c:v>-0.03858116331932676</c:v>
                </c:pt>
                <c:pt idx="38">
                  <c:v>-0.03913303887377048</c:v>
                </c:pt>
                <c:pt idx="39">
                  <c:v>-0.03878576988373115</c:v>
                </c:pt>
                <c:pt idx="40">
                  <c:v>-0.034798899939978506</c:v>
                </c:pt>
                <c:pt idx="41">
                  <c:v>-0.036479831386773166</c:v>
                </c:pt>
                <c:pt idx="42">
                  <c:v>-0.03234779358421086</c:v>
                </c:pt>
                <c:pt idx="43">
                  <c:v>-0.03020970290005442</c:v>
                </c:pt>
                <c:pt idx="44">
                  <c:v>-0.028377071968784966</c:v>
                </c:pt>
                <c:pt idx="45">
                  <c:v>-0.02647224101069594</c:v>
                </c:pt>
                <c:pt idx="46">
                  <c:v>-0.024621367017903902</c:v>
                </c:pt>
                <c:pt idx="47">
                  <c:v>-0.028472955867562304</c:v>
                </c:pt>
                <c:pt idx="48">
                  <c:v>-0.01626592262612248</c:v>
                </c:pt>
                <c:pt idx="49">
                  <c:v>-0.013419145823011307</c:v>
                </c:pt>
                <c:pt idx="50">
                  <c:v>-0.01082366550787773</c:v>
                </c:pt>
                <c:pt idx="51">
                  <c:v>-0.008667908877890537</c:v>
                </c:pt>
                <c:pt idx="52">
                  <c:v>-0.002965634808671744</c:v>
                </c:pt>
                <c:pt idx="53">
                  <c:v>-0.0039349591413238155</c:v>
                </c:pt>
                <c:pt idx="54">
                  <c:v>-0.004512966395486962</c:v>
                </c:pt>
                <c:pt idx="55">
                  <c:v>-0.0002787975922267311</c:v>
                </c:pt>
                <c:pt idx="56">
                  <c:v>0.003227633671322918</c:v>
                </c:pt>
              </c:numCache>
            </c:numRef>
          </c:val>
          <c:smooth val="0"/>
        </c:ser>
        <c:ser>
          <c:idx val="6"/>
          <c:order val="5"/>
          <c:tx>
            <c:strRef>
              <c:f>'Recession compar (act. peak)'!$G$1</c:f>
              <c:strCache>
                <c:ptCount val="1"/>
                <c:pt idx="0">
                  <c:v>Mar 01 - Nov 01 (8 mths)</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peak)'!$G$2:$G$93</c:f>
              <c:numCache>
                <c:ptCount val="92"/>
                <c:pt idx="0">
                  <c:v>0</c:v>
                </c:pt>
                <c:pt idx="1">
                  <c:v>-0.004821749174481577</c:v>
                </c:pt>
                <c:pt idx="2">
                  <c:v>-0.003933480655707974</c:v>
                </c:pt>
                <c:pt idx="3">
                  <c:v>-0.003189207844254534</c:v>
                </c:pt>
                <c:pt idx="4">
                  <c:v>-0.006886216498197194</c:v>
                </c:pt>
                <c:pt idx="5">
                  <c:v>-0.006181026863214125</c:v>
                </c:pt>
                <c:pt idx="6">
                  <c:v>-0.0044054577980127425</c:v>
                </c:pt>
                <c:pt idx="7">
                  <c:v>-0.006764429697274611</c:v>
                </c:pt>
                <c:pt idx="8">
                  <c:v>-0.012897709291660108</c:v>
                </c:pt>
                <c:pt idx="9">
                  <c:v>-0.008369813873728647</c:v>
                </c:pt>
                <c:pt idx="10">
                  <c:v>-0.015685049327390035</c:v>
                </c:pt>
                <c:pt idx="11">
                  <c:v>-0.01392277704631098</c:v>
                </c:pt>
                <c:pt idx="12">
                  <c:v>-0.02002527629706494</c:v>
                </c:pt>
                <c:pt idx="13">
                  <c:v>-0.021806872095106566</c:v>
                </c:pt>
                <c:pt idx="14">
                  <c:v>-0.02478460509304064</c:v>
                </c:pt>
                <c:pt idx="15">
                  <c:v>-0.026808224843756834</c:v>
                </c:pt>
                <c:pt idx="16">
                  <c:v>-0.03227373075830873</c:v>
                </c:pt>
                <c:pt idx="17">
                  <c:v>-0.03890660960883163</c:v>
                </c:pt>
                <c:pt idx="18">
                  <c:v>-0.04568774466418125</c:v>
                </c:pt>
                <c:pt idx="19">
                  <c:v>-0.047190665062764</c:v>
                </c:pt>
                <c:pt idx="20">
                  <c:v>-0.04621520880250513</c:v>
                </c:pt>
                <c:pt idx="21">
                  <c:v>-0.050182831932109484</c:v>
                </c:pt>
                <c:pt idx="22">
                  <c:v>-0.05148374522648357</c:v>
                </c:pt>
                <c:pt idx="23">
                  <c:v>-0.049819792607590174</c:v>
                </c:pt>
                <c:pt idx="24">
                  <c:v>-0.052208063502849414</c:v>
                </c:pt>
                <c:pt idx="25">
                  <c:v>-0.054338541242657044</c:v>
                </c:pt>
                <c:pt idx="26">
                  <c:v>-0.05608261035055699</c:v>
                </c:pt>
                <c:pt idx="27">
                  <c:v>-0.061253478809342746</c:v>
                </c:pt>
                <c:pt idx="28">
                  <c:v>-0.06014525906794966</c:v>
                </c:pt>
                <c:pt idx="29">
                  <c:v>-0.06121909512619965</c:v>
                </c:pt>
                <c:pt idx="30">
                  <c:v>-0.06398172197682757</c:v>
                </c:pt>
                <c:pt idx="31">
                  <c:v>-0.06523978787027383</c:v>
                </c:pt>
                <c:pt idx="32">
                  <c:v>-0.0679666977961964</c:v>
                </c:pt>
                <c:pt idx="33">
                  <c:v>-0.06812537598065156</c:v>
                </c:pt>
                <c:pt idx="34">
                  <c:v>-0.07582449702348681</c:v>
                </c:pt>
                <c:pt idx="35">
                  <c:v>-0.07417218981632329</c:v>
                </c:pt>
                <c:pt idx="36">
                  <c:v>-0.08069754154768959</c:v>
                </c:pt>
                <c:pt idx="37">
                  <c:v>-0.07904498604778269</c:v>
                </c:pt>
                <c:pt idx="38">
                  <c:v>-0.08282912151919913</c:v>
                </c:pt>
                <c:pt idx="39">
                  <c:v>-0.0837750428352111</c:v>
                </c:pt>
                <c:pt idx="40">
                  <c:v>-0.08119539356271728</c:v>
                </c:pt>
                <c:pt idx="41">
                  <c:v>-0.08355591780846282</c:v>
                </c:pt>
                <c:pt idx="42">
                  <c:v>-0.08069884137850987</c:v>
                </c:pt>
                <c:pt idx="43">
                  <c:v>-0.08079132518299584</c:v>
                </c:pt>
                <c:pt idx="44">
                  <c:v>-0.08328220769233176</c:v>
                </c:pt>
                <c:pt idx="45">
                  <c:v>-0.08027901003301521</c:v>
                </c:pt>
                <c:pt idx="46">
                  <c:v>-0.07793495401046968</c:v>
                </c:pt>
                <c:pt idx="47">
                  <c:v>-0.07861088409115921</c:v>
                </c:pt>
                <c:pt idx="48">
                  <c:v>-0.0767300996216208</c:v>
                </c:pt>
                <c:pt idx="49">
                  <c:v>-0.07140300294263183</c:v>
                </c:pt>
                <c:pt idx="50">
                  <c:v>-0.07610957185703651</c:v>
                </c:pt>
                <c:pt idx="51">
                  <c:v>-0.07303138825231154</c:v>
                </c:pt>
                <c:pt idx="52">
                  <c:v>-0.07241438095714044</c:v>
                </c:pt>
                <c:pt idx="53">
                  <c:v>-0.0712154749959781</c:v>
                </c:pt>
                <c:pt idx="54">
                  <c:v>-0.06872330211245936</c:v>
                </c:pt>
                <c:pt idx="55">
                  <c:v>-0.06915546091455411</c:v>
                </c:pt>
                <c:pt idx="56">
                  <c:v>-0.06533444615177882</c:v>
                </c:pt>
                <c:pt idx="57">
                  <c:v>-0.06767975679679579</c:v>
                </c:pt>
                <c:pt idx="58">
                  <c:v>-0.0658956458669518</c:v>
                </c:pt>
                <c:pt idx="59">
                  <c:v>-0.06492959003140963</c:v>
                </c:pt>
                <c:pt idx="60">
                  <c:v>-0.059612870508241884</c:v>
                </c:pt>
                <c:pt idx="61">
                  <c:v>-0.06153807536647392</c:v>
                </c:pt>
                <c:pt idx="62">
                  <c:v>-0.05952429397703311</c:v>
                </c:pt>
                <c:pt idx="63">
                  <c:v>-0.05807486923595184</c:v>
                </c:pt>
                <c:pt idx="64">
                  <c:v>-0.057058487451109086</c:v>
                </c:pt>
                <c:pt idx="65">
                  <c:v>-0.05413985365091184</c:v>
                </c:pt>
                <c:pt idx="66">
                  <c:v>-0.05347322945889901</c:v>
                </c:pt>
                <c:pt idx="67">
                  <c:v>-0.05064764222711451</c:v>
                </c:pt>
                <c:pt idx="68">
                  <c:v>-0.04937411078013781</c:v>
                </c:pt>
                <c:pt idx="69">
                  <c:v>-0.04404590405602118</c:v>
                </c:pt>
                <c:pt idx="70">
                  <c:v>-0.04480235571763045</c:v>
                </c:pt>
                <c:pt idx="71">
                  <c:v>-0.04255848037290576</c:v>
                </c:pt>
                <c:pt idx="72">
                  <c:v>-0.03852961136030681</c:v>
                </c:pt>
                <c:pt idx="73">
                  <c:v>-0.04156480468484056</c:v>
                </c:pt>
                <c:pt idx="74">
                  <c:v>-0.03893809253744539</c:v>
                </c:pt>
                <c:pt idx="75">
                  <c:v>-0.03862367763168828</c:v>
                </c:pt>
                <c:pt idx="76">
                  <c:v>-0.03798313555116456</c:v>
                </c:pt>
                <c:pt idx="77">
                  <c:v>-0.041372029507265845</c:v>
                </c:pt>
                <c:pt idx="78">
                  <c:v>-0.03874608103451225</c:v>
                </c:pt>
                <c:pt idx="79">
                  <c:v>-0.03717825622997968</c:v>
                </c:pt>
                <c:pt idx="80">
                  <c:v>-0.032390207626795925</c:v>
                </c:pt>
                <c:pt idx="81">
                  <c:v>-0.03727380564793895</c:v>
                </c:pt>
                <c:pt idx="82">
                  <c:v>-0.03786313228503211</c:v>
                </c:pt>
                <c:pt idx="83">
                  <c:v>-0.03370914135946621</c:v>
                </c:pt>
                <c:pt idx="84">
                  <c:v>-0.03645185970560226</c:v>
                </c:pt>
                <c:pt idx="85">
                  <c:v>-0.032576296796458105</c:v>
                </c:pt>
                <c:pt idx="86">
                  <c:v>-0.032605595406834297</c:v>
                </c:pt>
                <c:pt idx="87">
                  <c:v>-0.03558125155163139</c:v>
                </c:pt>
                <c:pt idx="88">
                  <c:v>-0.0369455068871412</c:v>
                </c:pt>
                <c:pt idx="89">
                  <c:v>-0.0369382653329424</c:v>
                </c:pt>
                <c:pt idx="90">
                  <c:v>-0.036421447128294065</c:v>
                </c:pt>
                <c:pt idx="91">
                  <c:v>-0.03570407004733212</c:v>
                </c:pt>
              </c:numCache>
            </c:numRef>
          </c:val>
          <c:smooth val="0"/>
        </c:ser>
        <c:ser>
          <c:idx val="7"/>
          <c:order val="6"/>
          <c:tx>
            <c:strRef>
              <c:f>'Recession compar (act. peak)'!$H$1</c:f>
              <c:strCache>
                <c:ptCount val="1"/>
                <c:pt idx="0">
                  <c:v>Dec 07 - ? (13 mths so far)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'Recession compar (act. peak)'!$A$2:$A$93</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numCache>
            </c:numRef>
          </c:cat>
          <c:val>
            <c:numRef>
              <c:f>'Recession compar (act. peak)'!$H$2:$H$93</c:f>
              <c:numCache>
                <c:ptCount val="92"/>
                <c:pt idx="0">
                  <c:v>0</c:v>
                </c:pt>
                <c:pt idx="1">
                  <c:v>-0.004085793903027777</c:v>
                </c:pt>
                <c:pt idx="2">
                  <c:v>-0.0031660397564877533</c:v>
                </c:pt>
                <c:pt idx="3">
                  <c:v>-0.004779495344109031</c:v>
                </c:pt>
                <c:pt idx="4">
                  <c:v>-0.006717905377337089</c:v>
                </c:pt>
                <c:pt idx="5">
                  <c:v>-0.010783305470879153</c:v>
                </c:pt>
                <c:pt idx="6">
                  <c:v>-0.016216443452383007</c:v>
                </c:pt>
                <c:pt idx="7">
                  <c:v>-0.018355498731224953</c:v>
                </c:pt>
                <c:pt idx="8">
                  <c:v>-0.018005589423060478</c:v>
                </c:pt>
                <c:pt idx="9">
                  <c:v>-0.024399208511639903</c:v>
                </c:pt>
                <c:pt idx="10">
                  <c:v>-0.032149099401464</c:v>
                </c:pt>
                <c:pt idx="11">
                  <c:v>-0.0413162342747598</c:v>
                </c:pt>
                <c:pt idx="12">
                  <c:v>-0.04983179303176482</c:v>
                </c:pt>
                <c:pt idx="13">
                  <c:v>-0.05628524796599687</c:v>
                </c:pt>
              </c:numCache>
            </c:numRef>
          </c:val>
          <c:smooth val="0"/>
        </c:ser>
        <c:axId val="50521824"/>
        <c:axId val="52043233"/>
      </c:lineChart>
      <c:catAx>
        <c:axId val="50521824"/>
        <c:scaling>
          <c:orientation val="minMax"/>
        </c:scaling>
        <c:axPos val="b"/>
        <c:title>
          <c:tx>
            <c:rich>
              <a:bodyPr vert="horz" rot="0" anchor="ctr"/>
              <a:lstStyle/>
              <a:p>
                <a:pPr algn="ctr">
                  <a:defRPr/>
                </a:pPr>
                <a:r>
                  <a:rPr lang="en-US" cap="none" sz="1200" b="1" i="0" u="none" baseline="0">
                    <a:latin typeface="Arial"/>
                    <a:ea typeface="Arial"/>
                    <a:cs typeface="Arial"/>
                  </a:rPr>
                  <a:t>Number of months after actual peak in weekly hours per capita</a:t>
                </a:r>
              </a:p>
            </c:rich>
          </c:tx>
          <c:layout>
            <c:manualLayout>
              <c:xMode val="factor"/>
              <c:yMode val="factor"/>
              <c:x val="0.0005"/>
              <c:y val="-0.000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043233"/>
        <c:crossesAt val="-0.1"/>
        <c:auto val="1"/>
        <c:lblOffset val="100"/>
        <c:tickLblSkip val="5"/>
        <c:noMultiLvlLbl val="0"/>
      </c:catAx>
      <c:valAx>
        <c:axId val="52043233"/>
        <c:scaling>
          <c:orientation val="minMax"/>
          <c:max val="0.02"/>
          <c:min val="-0.1"/>
        </c:scaling>
        <c:axPos val="l"/>
        <c:title>
          <c:tx>
            <c:rich>
              <a:bodyPr vert="horz" rot="-5400000" anchor="ctr"/>
              <a:lstStyle/>
              <a:p>
                <a:pPr algn="ctr">
                  <a:defRPr/>
                </a:pPr>
                <a:r>
                  <a:rPr lang="en-US" cap="none" sz="1200" b="1" i="0" u="none" baseline="0">
                    <a:latin typeface="Arial"/>
                    <a:ea typeface="Arial"/>
                    <a:cs typeface="Arial"/>
                  </a:rPr>
                  <a:t>% decline in weekly hours per capita relative to actual peak in weekly hours per capita</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521824"/>
        <c:crossesAt val="1"/>
        <c:crossBetween val="between"/>
        <c:dispUnits/>
        <c:majorUnit val="0.02"/>
        <c:minorUnit val="0.005"/>
      </c:valAx>
      <c:spPr>
        <a:solidFill>
          <a:srgbClr val="FFFFFF"/>
        </a:solidFill>
        <a:ln w="12700">
          <a:solidFill>
            <a:srgbClr val="808080"/>
          </a:solidFill>
        </a:ln>
      </c:spPr>
    </c:plotArea>
    <c:legend>
      <c:legendPos val="r"/>
      <c:layout>
        <c:manualLayout>
          <c:xMode val="edge"/>
          <c:yMode val="edge"/>
          <c:x val="0.10275"/>
          <c:y val="0.08125"/>
          <c:w val="0.89575"/>
          <c:h val="0.12575"/>
        </c:manualLayout>
      </c:layout>
      <c:overlay val="0"/>
      <c:txPr>
        <a:bodyPr vert="horz" rot="0"/>
        <a:lstStyle/>
        <a:p>
          <a:pPr>
            <a:defRPr lang="en-US" cap="none" sz="1100" b="0" i="0" u="none" baseline="0"/>
          </a:pPr>
        </a:p>
      </c:txPr>
    </c:legend>
    <c:plotVisOnly val="1"/>
    <c:dispBlanksAs val="gap"/>
    <c:showDLblsOverMax val="0"/>
  </c:chart>
  <c:spPr>
    <a:solidFill>
      <a:srgbClr val="CCFFCC"/>
    </a:solidFill>
    <a:ln w="3175">
      <a:noFill/>
    </a:ln>
  </c:spPr>
  <c:txPr>
    <a:bodyPr vert="horz" rot="0"/>
    <a:lstStyle/>
    <a:p>
      <a:pPr>
        <a:defRPr lang="en-US" cap="none" sz="16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barrdear.com/john"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barrdear.com/john"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http://barrdear.com/john"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barrdear.com/john"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0.97125</cdr:y>
    </cdr:from>
    <cdr:to>
      <cdr:x>0.1235</cdr:x>
      <cdr:y>0.996</cdr:y>
    </cdr:to>
    <cdr:sp>
      <cdr:nvSpPr>
        <cdr:cNvPr id="1" name="TextBox 1">
          <a:hlinkClick r:id="rId1"/>
        </cdr:cNvPr>
        <cdr:cNvSpPr txBox="1">
          <a:spLocks noChangeArrowheads="1"/>
        </cdr:cNvSpPr>
      </cdr:nvSpPr>
      <cdr:spPr>
        <a:xfrm>
          <a:off x="0" y="5562600"/>
          <a:ext cx="1143000" cy="1428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http://barrdear.com/john</a:t>
          </a:r>
        </a:p>
      </cdr:txBody>
    </cdr:sp>
  </cdr:relSizeAnchor>
  <cdr:relSizeAnchor xmlns:cdr="http://schemas.openxmlformats.org/drawingml/2006/chartDrawing">
    <cdr:from>
      <cdr:x>0.83525</cdr:x>
      <cdr:y>0.947</cdr:y>
    </cdr:from>
    <cdr:to>
      <cdr:x>1</cdr:x>
      <cdr:y>1</cdr:y>
    </cdr:to>
    <cdr:sp>
      <cdr:nvSpPr>
        <cdr:cNvPr id="2" name="TextBox 3"/>
        <cdr:cNvSpPr txBox="1">
          <a:spLocks noChangeArrowheads="1"/>
        </cdr:cNvSpPr>
      </cdr:nvSpPr>
      <cdr:spPr>
        <a:xfrm>
          <a:off x="7753350" y="5429250"/>
          <a:ext cx="1562100" cy="323850"/>
        </a:xfrm>
        <a:prstGeom prst="rect">
          <a:avLst/>
        </a:prstGeom>
        <a:noFill/>
        <a:ln w="9525" cmpd="sng">
          <a:noFill/>
        </a:ln>
      </cdr:spPr>
      <cdr:txBody>
        <a:bodyPr vertOverflow="clip" wrap="square"/>
        <a:p>
          <a:pPr algn="r">
            <a:defRPr/>
          </a:pPr>
          <a:r>
            <a:rPr lang="en-US" cap="none" sz="875" b="0" i="0" u="none" baseline="0">
              <a:latin typeface="Arial"/>
              <a:ea typeface="Arial"/>
              <a:cs typeface="Arial"/>
            </a:rPr>
            <a:t>11 Feb 2009
Source:  BLS &amp; BEA via FRED
</a:t>
          </a:r>
        </a:p>
      </cdr:txBody>
    </cdr:sp>
  </cdr:relSizeAnchor>
  <cdr:relSizeAnchor xmlns:cdr="http://schemas.openxmlformats.org/drawingml/2006/chartDrawing">
    <cdr:from>
      <cdr:x>0.55325</cdr:x>
      <cdr:y>0.5185</cdr:y>
    </cdr:from>
    <cdr:to>
      <cdr:x>0.89175</cdr:x>
      <cdr:y>0.73975</cdr:y>
    </cdr:to>
    <cdr:sp>
      <cdr:nvSpPr>
        <cdr:cNvPr id="3" name="TextBox 4"/>
        <cdr:cNvSpPr txBox="1">
          <a:spLocks noChangeArrowheads="1"/>
        </cdr:cNvSpPr>
      </cdr:nvSpPr>
      <cdr:spPr>
        <a:xfrm>
          <a:off x="5133975" y="2971800"/>
          <a:ext cx="3143250" cy="1266825"/>
        </a:xfrm>
        <a:prstGeom prst="rect">
          <a:avLst/>
        </a:prstGeom>
        <a:solidFill>
          <a:srgbClr val="FFFFFF"/>
        </a:solidFill>
        <a:ln w="9525" cmpd="sng">
          <a:solidFill>
            <a:srgbClr val="000000"/>
          </a:solidFill>
          <a:headEnd type="none"/>
          <a:tailEnd type="none"/>
        </a:ln>
      </cdr:spPr>
      <cdr:txBody>
        <a:bodyPr vertOverflow="clip" wrap="square" anchor="ctr"/>
        <a:p>
          <a:pPr algn="l">
            <a:defRPr/>
          </a:pPr>
          <a:r>
            <a:rPr lang="en-US" cap="none" sz="875" b="0" i="0" u="none" baseline="0">
              <a:latin typeface="Arial"/>
              <a:ea typeface="Arial"/>
              <a:cs typeface="Arial"/>
            </a:rPr>
            <a:t>Note that the scale on the RHS is different to that on the LHS.
The convergence between the lines represents the movement of the US economy towards the use of part-time labour and the entry of women into the workforce.  It would appear that this process finished (or at least, that the workforce stabilised) around 1989.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0.96175</cdr:y>
    </cdr:from>
    <cdr:to>
      <cdr:x>0.1235</cdr:x>
      <cdr:y>0.9865</cdr:y>
    </cdr:to>
    <cdr:sp>
      <cdr:nvSpPr>
        <cdr:cNvPr id="1" name="TextBox 1">
          <a:hlinkClick r:id="rId1"/>
        </cdr:cNvPr>
        <cdr:cNvSpPr txBox="1">
          <a:spLocks noChangeArrowheads="1"/>
        </cdr:cNvSpPr>
      </cdr:nvSpPr>
      <cdr:spPr>
        <a:xfrm>
          <a:off x="0" y="5505450"/>
          <a:ext cx="1143000" cy="1428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http://barrdear.com/john</a:t>
          </a:r>
        </a:p>
      </cdr:txBody>
    </cdr:sp>
  </cdr:relSizeAnchor>
  <cdr:relSizeAnchor xmlns:cdr="http://schemas.openxmlformats.org/drawingml/2006/chartDrawing">
    <cdr:from>
      <cdr:x>0.82125</cdr:x>
      <cdr:y>0.93</cdr:y>
    </cdr:from>
    <cdr:to>
      <cdr:x>0.989</cdr:x>
      <cdr:y>0.98575</cdr:y>
    </cdr:to>
    <cdr:sp>
      <cdr:nvSpPr>
        <cdr:cNvPr id="2" name="TextBox 2"/>
        <cdr:cNvSpPr txBox="1">
          <a:spLocks noChangeArrowheads="1"/>
        </cdr:cNvSpPr>
      </cdr:nvSpPr>
      <cdr:spPr>
        <a:xfrm>
          <a:off x="7620000" y="5324475"/>
          <a:ext cx="1562100" cy="323850"/>
        </a:xfrm>
        <a:prstGeom prst="rect">
          <a:avLst/>
        </a:prstGeom>
        <a:noFill/>
        <a:ln w="9525" cmpd="sng">
          <a:noFill/>
        </a:ln>
      </cdr:spPr>
      <cdr:txBody>
        <a:bodyPr vertOverflow="clip" wrap="square"/>
        <a:p>
          <a:pPr algn="r">
            <a:defRPr/>
          </a:pPr>
          <a:r>
            <a:rPr lang="en-US" cap="none" sz="875" b="0" i="0" u="none" baseline="0">
              <a:latin typeface="Arial"/>
              <a:ea typeface="Arial"/>
              <a:cs typeface="Arial"/>
            </a:rPr>
            <a:t>11 Feb 2009
Source:  BLS &amp; BEA via FRED
</a:t>
          </a:r>
        </a:p>
      </cdr:txBody>
    </cdr:sp>
  </cdr:relSizeAnchor>
  <cdr:relSizeAnchor xmlns:cdr="http://schemas.openxmlformats.org/drawingml/2006/chartDrawing">
    <cdr:from>
      <cdr:x>0.061</cdr:x>
      <cdr:y>0.498</cdr:y>
    </cdr:from>
    <cdr:to>
      <cdr:x>0.987</cdr:x>
      <cdr:y>0.498</cdr:y>
    </cdr:to>
    <cdr:sp>
      <cdr:nvSpPr>
        <cdr:cNvPr id="3" name="Line 3"/>
        <cdr:cNvSpPr>
          <a:spLocks/>
        </cdr:cNvSpPr>
      </cdr:nvSpPr>
      <cdr:spPr>
        <a:xfrm>
          <a:off x="561975" y="2847975"/>
          <a:ext cx="86010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0.32725</cdr:y>
    </cdr:from>
    <cdr:to>
      <cdr:x>1</cdr:x>
      <cdr:y>0.32725</cdr:y>
    </cdr:to>
    <cdr:sp>
      <cdr:nvSpPr>
        <cdr:cNvPr id="1" name="Line 1"/>
        <cdr:cNvSpPr>
          <a:spLocks/>
        </cdr:cNvSpPr>
      </cdr:nvSpPr>
      <cdr:spPr>
        <a:xfrm>
          <a:off x="952500" y="1876425"/>
          <a:ext cx="83248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0.67375</cdr:x>
      <cdr:y>0.779</cdr:y>
    </cdr:from>
    <cdr:to>
      <cdr:x>0.99575</cdr:x>
      <cdr:y>0.87025</cdr:y>
    </cdr:to>
    <cdr:sp>
      <cdr:nvSpPr>
        <cdr:cNvPr id="2" name="TextBox 2"/>
        <cdr:cNvSpPr txBox="1">
          <a:spLocks noChangeArrowheads="1"/>
        </cdr:cNvSpPr>
      </cdr:nvSpPr>
      <cdr:spPr>
        <a:xfrm>
          <a:off x="6248400" y="4457700"/>
          <a:ext cx="2990850" cy="523875"/>
        </a:xfrm>
        <a:prstGeom prst="rect">
          <a:avLst/>
        </a:prstGeom>
        <a:noFill/>
        <a:ln w="9525" cmpd="sng">
          <a:solidFill>
            <a:srgbClr val="800000"/>
          </a:solidFill>
          <a:headEnd type="none"/>
          <a:tailEnd type="none"/>
        </a:ln>
      </cdr:spPr>
      <cdr:txBody>
        <a:bodyPr vertOverflow="clip" wrap="square"/>
        <a:p>
          <a:pPr algn="l">
            <a:defRPr/>
          </a:pPr>
          <a:r>
            <a:rPr lang="en-US" cap="none" sz="1000" b="0" i="0" u="none" baseline="0">
              <a:solidFill>
                <a:srgbClr val="800000"/>
              </a:solidFill>
              <a:latin typeface="Arial"/>
              <a:ea typeface="Arial"/>
              <a:cs typeface="Arial"/>
            </a:rPr>
            <a:t>The Jan 80 - Jul 80 and Mar 01 - Nov 01 recessions were special in that a full recovery in weekly hours per capita was not achieved before the next recession started</a:t>
          </a:r>
        </a:p>
      </cdr:txBody>
    </cdr:sp>
  </cdr:relSizeAnchor>
  <cdr:relSizeAnchor xmlns:cdr="http://schemas.openxmlformats.org/drawingml/2006/chartDrawing">
    <cdr:from>
      <cdr:x>0</cdr:x>
      <cdr:y>0.96975</cdr:y>
    </cdr:from>
    <cdr:to>
      <cdr:x>0.1235</cdr:x>
      <cdr:y>0.9945</cdr:y>
    </cdr:to>
    <cdr:sp>
      <cdr:nvSpPr>
        <cdr:cNvPr id="3" name="TextBox 4">
          <a:hlinkClick r:id="rId1"/>
        </cdr:cNvPr>
        <cdr:cNvSpPr txBox="1">
          <a:spLocks noChangeArrowheads="1"/>
        </cdr:cNvSpPr>
      </cdr:nvSpPr>
      <cdr:spPr>
        <a:xfrm>
          <a:off x="0" y="5553075"/>
          <a:ext cx="1143000" cy="1428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http://barrdear.com/john</a:t>
          </a:r>
        </a:p>
      </cdr:txBody>
    </cdr:sp>
  </cdr:relSizeAnchor>
  <cdr:relSizeAnchor xmlns:cdr="http://schemas.openxmlformats.org/drawingml/2006/chartDrawing">
    <cdr:from>
      <cdr:x>0.83225</cdr:x>
      <cdr:y>0.945</cdr:y>
    </cdr:from>
    <cdr:to>
      <cdr:x>1</cdr:x>
      <cdr:y>1</cdr:y>
    </cdr:to>
    <cdr:sp>
      <cdr:nvSpPr>
        <cdr:cNvPr id="4" name="TextBox 5"/>
        <cdr:cNvSpPr txBox="1">
          <a:spLocks noChangeArrowheads="1"/>
        </cdr:cNvSpPr>
      </cdr:nvSpPr>
      <cdr:spPr>
        <a:xfrm>
          <a:off x="7724775" y="5410200"/>
          <a:ext cx="1562100" cy="314325"/>
        </a:xfrm>
        <a:prstGeom prst="rect">
          <a:avLst/>
        </a:prstGeom>
        <a:noFill/>
        <a:ln w="9525" cmpd="sng">
          <a:noFill/>
        </a:ln>
      </cdr:spPr>
      <cdr:txBody>
        <a:bodyPr vertOverflow="clip" wrap="square"/>
        <a:p>
          <a:pPr algn="r">
            <a:defRPr/>
          </a:pPr>
          <a:r>
            <a:rPr lang="en-US" cap="none" sz="875" b="0" i="0" u="none" baseline="0">
              <a:latin typeface="Arial"/>
              <a:ea typeface="Arial"/>
              <a:cs typeface="Arial"/>
            </a:rPr>
            <a:t>11 Feb 2009
Source:  BLS &amp; BEA via FRED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0.3275</cdr:y>
    </cdr:from>
    <cdr:to>
      <cdr:x>1</cdr:x>
      <cdr:y>0.3275</cdr:y>
    </cdr:to>
    <cdr:sp>
      <cdr:nvSpPr>
        <cdr:cNvPr id="1" name="Line 1"/>
        <cdr:cNvSpPr>
          <a:spLocks/>
        </cdr:cNvSpPr>
      </cdr:nvSpPr>
      <cdr:spPr>
        <a:xfrm>
          <a:off x="952500" y="1876425"/>
          <a:ext cx="83248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0.9695</cdr:y>
    </cdr:from>
    <cdr:to>
      <cdr:x>0.1235</cdr:x>
      <cdr:y>0.99425</cdr:y>
    </cdr:to>
    <cdr:sp>
      <cdr:nvSpPr>
        <cdr:cNvPr id="2" name="TextBox 3">
          <a:hlinkClick r:id="rId1"/>
        </cdr:cNvPr>
        <cdr:cNvSpPr txBox="1">
          <a:spLocks noChangeArrowheads="1"/>
        </cdr:cNvSpPr>
      </cdr:nvSpPr>
      <cdr:spPr>
        <a:xfrm>
          <a:off x="0" y="5553075"/>
          <a:ext cx="1143000" cy="1428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http://barrdear.com/john</a:t>
          </a:r>
        </a:p>
      </cdr:txBody>
    </cdr:sp>
  </cdr:relSizeAnchor>
  <cdr:relSizeAnchor xmlns:cdr="http://schemas.openxmlformats.org/drawingml/2006/chartDrawing">
    <cdr:from>
      <cdr:x>0.6745</cdr:x>
      <cdr:y>0.7775</cdr:y>
    </cdr:from>
    <cdr:to>
      <cdr:x>0.9965</cdr:x>
      <cdr:y>0.86875</cdr:y>
    </cdr:to>
    <cdr:sp>
      <cdr:nvSpPr>
        <cdr:cNvPr id="3" name="TextBox 4"/>
        <cdr:cNvSpPr txBox="1">
          <a:spLocks noChangeArrowheads="1"/>
        </cdr:cNvSpPr>
      </cdr:nvSpPr>
      <cdr:spPr>
        <a:xfrm>
          <a:off x="6257925" y="4457700"/>
          <a:ext cx="2990850" cy="523875"/>
        </a:xfrm>
        <a:prstGeom prst="rect">
          <a:avLst/>
        </a:prstGeom>
        <a:noFill/>
        <a:ln w="9525" cmpd="sng">
          <a:solidFill>
            <a:srgbClr val="800000"/>
          </a:solidFill>
          <a:headEnd type="none"/>
          <a:tailEnd type="none"/>
        </a:ln>
      </cdr:spPr>
      <cdr:txBody>
        <a:bodyPr vertOverflow="clip" wrap="square"/>
        <a:p>
          <a:pPr algn="l">
            <a:defRPr/>
          </a:pPr>
          <a:r>
            <a:rPr lang="en-US" cap="none" sz="1000" b="0" i="0" u="none" baseline="0">
              <a:solidFill>
                <a:srgbClr val="800000"/>
              </a:solidFill>
              <a:latin typeface="Arial"/>
              <a:ea typeface="Arial"/>
              <a:cs typeface="Arial"/>
            </a:rPr>
            <a:t>The Jan 80 - Jul 80 and Mar 01 - Nov 01 recessions were special in that a full recovery in weekly hours per capita was not achieved before the next recession started</a:t>
          </a:r>
        </a:p>
      </cdr:txBody>
    </cdr:sp>
  </cdr:relSizeAnchor>
  <cdr:relSizeAnchor xmlns:cdr="http://schemas.openxmlformats.org/drawingml/2006/chartDrawing">
    <cdr:from>
      <cdr:x>0.83225</cdr:x>
      <cdr:y>0.94375</cdr:y>
    </cdr:from>
    <cdr:to>
      <cdr:x>1</cdr:x>
      <cdr:y>0.9995</cdr:y>
    </cdr:to>
    <cdr:sp>
      <cdr:nvSpPr>
        <cdr:cNvPr id="4" name="TextBox 5"/>
        <cdr:cNvSpPr txBox="1">
          <a:spLocks noChangeArrowheads="1"/>
        </cdr:cNvSpPr>
      </cdr:nvSpPr>
      <cdr:spPr>
        <a:xfrm>
          <a:off x="7724775" y="5410200"/>
          <a:ext cx="1562100" cy="323850"/>
        </a:xfrm>
        <a:prstGeom prst="rect">
          <a:avLst/>
        </a:prstGeom>
        <a:noFill/>
        <a:ln w="9525" cmpd="sng">
          <a:noFill/>
        </a:ln>
      </cdr:spPr>
      <cdr:txBody>
        <a:bodyPr vertOverflow="clip" wrap="square"/>
        <a:p>
          <a:pPr algn="r">
            <a:defRPr/>
          </a:pPr>
          <a:r>
            <a:rPr lang="en-US" cap="none" sz="875" b="0" i="0" u="none" baseline="0">
              <a:latin typeface="Arial"/>
              <a:ea typeface="Arial"/>
              <a:cs typeface="Arial"/>
            </a:rPr>
            <a:t>11 Feb 2009
Source:  BLS &amp; BEA via FRED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research.stlouisfed.org/fred2/series/POPTHM" TargetMode="External" /><Relationship Id="rId2" Type="http://schemas.openxmlformats.org/officeDocument/2006/relationships/hyperlink" Target="http://research.stlouisfed.org/fred2/series/CLF16OV"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ev.nber.org/cycles/cyclesmain.html" TargetMode="External" /></Relationships>
</file>

<file path=xl/worksheets/sheet1.xml><?xml version="1.0" encoding="utf-8"?>
<worksheet xmlns="http://schemas.openxmlformats.org/spreadsheetml/2006/main" xmlns:r="http://schemas.openxmlformats.org/officeDocument/2006/relationships">
  <dimension ref="A1:L598"/>
  <sheetViews>
    <sheetView tabSelected="1" workbookViewId="0" topLeftCell="A1">
      <selection activeCell="A1" sqref="A1"/>
    </sheetView>
  </sheetViews>
  <sheetFormatPr defaultColWidth="9.140625" defaultRowHeight="12.75"/>
  <cols>
    <col min="11" max="11" width="11.7109375" style="0" bestFit="1" customWidth="1"/>
    <col min="12" max="12" width="10.57421875" style="4" bestFit="1" customWidth="1"/>
  </cols>
  <sheetData>
    <row r="1" ht="12.75">
      <c r="A1" t="s">
        <v>27</v>
      </c>
    </row>
    <row r="3" spans="3:7" ht="12.75">
      <c r="C3" t="s">
        <v>0</v>
      </c>
      <c r="G3" t="s">
        <v>22</v>
      </c>
    </row>
    <row r="5" spans="3:7" ht="12.75">
      <c r="C5" t="s">
        <v>1</v>
      </c>
      <c r="G5" t="s">
        <v>1</v>
      </c>
    </row>
    <row r="6" spans="3:7" ht="12.75">
      <c r="C6" t="s">
        <v>2</v>
      </c>
      <c r="G6" t="s">
        <v>2</v>
      </c>
    </row>
    <row r="7" spans="3:7" ht="12.75">
      <c r="C7" t="s">
        <v>3</v>
      </c>
      <c r="G7" t="s">
        <v>3</v>
      </c>
    </row>
    <row r="8" spans="3:7" ht="12.75">
      <c r="C8" t="s">
        <v>4</v>
      </c>
      <c r="G8" t="s">
        <v>4</v>
      </c>
    </row>
    <row r="9" spans="3:7" ht="12.75">
      <c r="C9" t="s">
        <v>5</v>
      </c>
      <c r="G9" t="s">
        <v>23</v>
      </c>
    </row>
    <row r="12" spans="1:12" ht="12.75">
      <c r="A12" s="1" t="s">
        <v>6</v>
      </c>
      <c r="B12" s="1" t="s">
        <v>7</v>
      </c>
      <c r="C12" s="1" t="s">
        <v>8</v>
      </c>
      <c r="E12" s="1" t="s">
        <v>6</v>
      </c>
      <c r="F12" s="1" t="s">
        <v>7</v>
      </c>
      <c r="G12" s="1" t="s">
        <v>8</v>
      </c>
      <c r="K12" t="s">
        <v>25</v>
      </c>
      <c r="L12" s="4" t="s">
        <v>26</v>
      </c>
    </row>
    <row r="13" spans="1:12" ht="12.75">
      <c r="A13" s="2">
        <v>1964</v>
      </c>
      <c r="B13" s="2" t="s">
        <v>9</v>
      </c>
      <c r="C13" s="2">
        <v>39914</v>
      </c>
      <c r="E13" s="2">
        <v>1964</v>
      </c>
      <c r="F13" s="2" t="s">
        <v>9</v>
      </c>
      <c r="G13" s="2">
        <v>38.2</v>
      </c>
      <c r="K13" s="7">
        <f>IF(B13="M13","",DATE(A13,RIGHT(B13,2),1))</f>
        <v>23377</v>
      </c>
      <c r="L13" s="4">
        <f>IF(K13="","",C13*G13)</f>
        <v>1524714.8</v>
      </c>
    </row>
    <row r="14" spans="1:12" ht="12.75">
      <c r="A14" s="2">
        <v>1964</v>
      </c>
      <c r="B14" s="2" t="s">
        <v>10</v>
      </c>
      <c r="C14" s="2">
        <v>40123</v>
      </c>
      <c r="E14" s="2">
        <v>1964</v>
      </c>
      <c r="F14" s="2" t="s">
        <v>10</v>
      </c>
      <c r="G14" s="2">
        <v>38.5</v>
      </c>
      <c r="K14" s="7">
        <f aca="true" t="shared" si="0" ref="K14:K77">IF(B14="M13","",DATE(A14,RIGHT(B14,2),1))</f>
        <v>23408</v>
      </c>
      <c r="L14" s="4">
        <f aca="true" t="shared" si="1" ref="L14:L77">IF(K14="","",C14*G14)</f>
        <v>1544735.5</v>
      </c>
    </row>
    <row r="15" spans="1:12" ht="12.75">
      <c r="A15" s="2">
        <v>1964</v>
      </c>
      <c r="B15" s="2" t="s">
        <v>11</v>
      </c>
      <c r="C15" s="2">
        <v>40171</v>
      </c>
      <c r="E15" s="2">
        <v>1964</v>
      </c>
      <c r="F15" s="2" t="s">
        <v>11</v>
      </c>
      <c r="G15" s="2">
        <v>38.5</v>
      </c>
      <c r="K15" s="7">
        <f t="shared" si="0"/>
        <v>23437</v>
      </c>
      <c r="L15" s="4">
        <f t="shared" si="1"/>
        <v>1546583.5</v>
      </c>
    </row>
    <row r="16" spans="1:12" ht="12.75">
      <c r="A16" s="2">
        <v>1964</v>
      </c>
      <c r="B16" s="2" t="s">
        <v>12</v>
      </c>
      <c r="C16" s="2">
        <v>40208</v>
      </c>
      <c r="E16" s="2">
        <v>1964</v>
      </c>
      <c r="F16" s="2" t="s">
        <v>12</v>
      </c>
      <c r="G16" s="2">
        <v>38.6</v>
      </c>
      <c r="K16" s="7">
        <f t="shared" si="0"/>
        <v>23468</v>
      </c>
      <c r="L16" s="4">
        <f t="shared" si="1"/>
        <v>1552028.8</v>
      </c>
    </row>
    <row r="17" spans="1:12" ht="12.75">
      <c r="A17" s="2">
        <v>1964</v>
      </c>
      <c r="B17" s="2" t="s">
        <v>13</v>
      </c>
      <c r="C17" s="2">
        <v>40332</v>
      </c>
      <c r="E17" s="2">
        <v>1964</v>
      </c>
      <c r="F17" s="2" t="s">
        <v>13</v>
      </c>
      <c r="G17" s="2">
        <v>38.6</v>
      </c>
      <c r="K17" s="7">
        <f t="shared" si="0"/>
        <v>23498</v>
      </c>
      <c r="L17" s="4">
        <f t="shared" si="1"/>
        <v>1556815.2</v>
      </c>
    </row>
    <row r="18" spans="1:12" ht="12.75">
      <c r="A18" s="2">
        <v>1964</v>
      </c>
      <c r="B18" s="2" t="s">
        <v>14</v>
      </c>
      <c r="C18" s="2">
        <v>40448</v>
      </c>
      <c r="E18" s="2">
        <v>1964</v>
      </c>
      <c r="F18" s="2" t="s">
        <v>14</v>
      </c>
      <c r="G18" s="2">
        <v>38.6</v>
      </c>
      <c r="K18" s="7">
        <f t="shared" si="0"/>
        <v>23529</v>
      </c>
      <c r="L18" s="4">
        <f t="shared" si="1"/>
        <v>1561292.8</v>
      </c>
    </row>
    <row r="19" spans="1:12" ht="12.75">
      <c r="A19" s="2">
        <v>1964</v>
      </c>
      <c r="B19" s="2" t="s">
        <v>15</v>
      </c>
      <c r="C19" s="2">
        <v>40624</v>
      </c>
      <c r="E19" s="2">
        <v>1964</v>
      </c>
      <c r="F19" s="2" t="s">
        <v>15</v>
      </c>
      <c r="G19" s="2">
        <v>38.5</v>
      </c>
      <c r="K19" s="7">
        <f t="shared" si="0"/>
        <v>23559</v>
      </c>
      <c r="L19" s="4">
        <f t="shared" si="1"/>
        <v>1564024</v>
      </c>
    </row>
    <row r="20" spans="1:12" ht="12.75">
      <c r="A20" s="2">
        <v>1964</v>
      </c>
      <c r="B20" s="2" t="s">
        <v>16</v>
      </c>
      <c r="C20" s="2">
        <v>40770</v>
      </c>
      <c r="E20" s="2">
        <v>1964</v>
      </c>
      <c r="F20" s="2" t="s">
        <v>16</v>
      </c>
      <c r="G20" s="2">
        <v>38.5</v>
      </c>
      <c r="K20" s="7">
        <f t="shared" si="0"/>
        <v>23590</v>
      </c>
      <c r="L20" s="4">
        <f t="shared" si="1"/>
        <v>1569645</v>
      </c>
    </row>
    <row r="21" spans="1:12" ht="12.75">
      <c r="A21" s="2">
        <v>1964</v>
      </c>
      <c r="B21" s="2" t="s">
        <v>17</v>
      </c>
      <c r="C21" s="2">
        <v>41026</v>
      </c>
      <c r="E21" s="2">
        <v>1964</v>
      </c>
      <c r="F21" s="2" t="s">
        <v>17</v>
      </c>
      <c r="G21" s="2">
        <v>38.5</v>
      </c>
      <c r="K21" s="7">
        <f t="shared" si="0"/>
        <v>23621</v>
      </c>
      <c r="L21" s="4">
        <f t="shared" si="1"/>
        <v>1579501</v>
      </c>
    </row>
    <row r="22" spans="1:12" ht="12.75">
      <c r="A22" s="2">
        <v>1964</v>
      </c>
      <c r="B22" s="2" t="s">
        <v>18</v>
      </c>
      <c r="C22" s="2">
        <v>40827</v>
      </c>
      <c r="E22" s="2">
        <v>1964</v>
      </c>
      <c r="F22" s="2" t="s">
        <v>18</v>
      </c>
      <c r="G22" s="2">
        <v>38.5</v>
      </c>
      <c r="K22" s="7">
        <f t="shared" si="0"/>
        <v>23651</v>
      </c>
      <c r="L22" s="4">
        <f t="shared" si="1"/>
        <v>1571839.5</v>
      </c>
    </row>
    <row r="23" spans="1:12" ht="12.75">
      <c r="A23" s="2">
        <v>1964</v>
      </c>
      <c r="B23" s="2" t="s">
        <v>19</v>
      </c>
      <c r="C23" s="2">
        <v>41157</v>
      </c>
      <c r="E23" s="2">
        <v>1964</v>
      </c>
      <c r="F23" s="2" t="s">
        <v>19</v>
      </c>
      <c r="G23" s="2">
        <v>38.6</v>
      </c>
      <c r="K23" s="7">
        <f t="shared" si="0"/>
        <v>23682</v>
      </c>
      <c r="L23" s="4">
        <f t="shared" si="1"/>
        <v>1588660.2</v>
      </c>
    </row>
    <row r="24" spans="1:12" ht="12.75">
      <c r="A24" s="2">
        <v>1964</v>
      </c>
      <c r="B24" s="2" t="s">
        <v>20</v>
      </c>
      <c r="C24" s="2">
        <v>41308</v>
      </c>
      <c r="E24" s="2">
        <v>1964</v>
      </c>
      <c r="F24" s="2" t="s">
        <v>20</v>
      </c>
      <c r="G24" s="2">
        <v>38.7</v>
      </c>
      <c r="K24" s="7">
        <f t="shared" si="0"/>
        <v>23712</v>
      </c>
      <c r="L24" s="4">
        <f t="shared" si="1"/>
        <v>1598619.6</v>
      </c>
    </row>
    <row r="25" spans="1:12" ht="12.75">
      <c r="A25" s="2">
        <v>1964</v>
      </c>
      <c r="B25" s="2" t="s">
        <v>21</v>
      </c>
      <c r="C25" s="2"/>
      <c r="E25" s="2">
        <v>1964</v>
      </c>
      <c r="F25" s="2" t="s">
        <v>21</v>
      </c>
      <c r="G25" s="2"/>
      <c r="K25" s="7">
        <f t="shared" si="0"/>
      </c>
      <c r="L25" s="4">
        <f t="shared" si="1"/>
      </c>
    </row>
    <row r="26" spans="1:12" ht="12.75">
      <c r="A26" s="2">
        <v>1965</v>
      </c>
      <c r="B26" s="2" t="s">
        <v>9</v>
      </c>
      <c r="C26" s="2">
        <v>41453</v>
      </c>
      <c r="E26" s="2">
        <v>1965</v>
      </c>
      <c r="F26" s="2" t="s">
        <v>9</v>
      </c>
      <c r="G26" s="2">
        <v>38.7</v>
      </c>
      <c r="K26" s="7">
        <f t="shared" si="0"/>
        <v>23743</v>
      </c>
      <c r="L26" s="4">
        <f t="shared" si="1"/>
        <v>1604231.1</v>
      </c>
    </row>
    <row r="27" spans="1:12" ht="12.75">
      <c r="A27" s="2">
        <v>1965</v>
      </c>
      <c r="B27" s="2" t="s">
        <v>10</v>
      </c>
      <c r="C27" s="2">
        <v>41583</v>
      </c>
      <c r="E27" s="2">
        <v>1965</v>
      </c>
      <c r="F27" s="2" t="s">
        <v>10</v>
      </c>
      <c r="G27" s="2">
        <v>38.7</v>
      </c>
      <c r="K27" s="7">
        <f t="shared" si="0"/>
        <v>23774</v>
      </c>
      <c r="L27" s="4">
        <f t="shared" si="1"/>
        <v>1609262.1</v>
      </c>
    </row>
    <row r="28" spans="1:12" ht="12.75">
      <c r="A28" s="2">
        <v>1965</v>
      </c>
      <c r="B28" s="2" t="s">
        <v>11</v>
      </c>
      <c r="C28" s="2">
        <v>41675</v>
      </c>
      <c r="E28" s="2">
        <v>1965</v>
      </c>
      <c r="F28" s="2" t="s">
        <v>11</v>
      </c>
      <c r="G28" s="2">
        <v>38.7</v>
      </c>
      <c r="K28" s="7">
        <f t="shared" si="0"/>
        <v>23802</v>
      </c>
      <c r="L28" s="4">
        <f t="shared" si="1"/>
        <v>1612822.5000000002</v>
      </c>
    </row>
    <row r="29" spans="1:12" ht="12.75">
      <c r="A29" s="2">
        <v>1965</v>
      </c>
      <c r="B29" s="2" t="s">
        <v>12</v>
      </c>
      <c r="C29" s="2">
        <v>41886</v>
      </c>
      <c r="E29" s="2">
        <v>1965</v>
      </c>
      <c r="F29" s="2" t="s">
        <v>12</v>
      </c>
      <c r="G29" s="2">
        <v>38.7</v>
      </c>
      <c r="K29" s="7">
        <f t="shared" si="0"/>
        <v>23833</v>
      </c>
      <c r="L29" s="4">
        <f t="shared" si="1"/>
        <v>1620988.2000000002</v>
      </c>
    </row>
    <row r="30" spans="1:12" ht="12.75">
      <c r="A30" s="2">
        <v>1965</v>
      </c>
      <c r="B30" s="2" t="s">
        <v>13</v>
      </c>
      <c r="C30" s="2">
        <v>42044</v>
      </c>
      <c r="E30" s="2">
        <v>1965</v>
      </c>
      <c r="F30" s="2" t="s">
        <v>13</v>
      </c>
      <c r="G30" s="2">
        <v>38.8</v>
      </c>
      <c r="K30" s="7">
        <f t="shared" si="0"/>
        <v>23863</v>
      </c>
      <c r="L30" s="4">
        <f t="shared" si="1"/>
        <v>1631307.2</v>
      </c>
    </row>
    <row r="31" spans="1:12" ht="12.75">
      <c r="A31" s="2">
        <v>1965</v>
      </c>
      <c r="B31" s="2" t="s">
        <v>14</v>
      </c>
      <c r="C31" s="2">
        <v>42183</v>
      </c>
      <c r="E31" s="2">
        <v>1965</v>
      </c>
      <c r="F31" s="2" t="s">
        <v>14</v>
      </c>
      <c r="G31" s="2">
        <v>38.6</v>
      </c>
      <c r="K31" s="7">
        <f t="shared" si="0"/>
        <v>23894</v>
      </c>
      <c r="L31" s="4">
        <f t="shared" si="1"/>
        <v>1628263.8</v>
      </c>
    </row>
    <row r="32" spans="1:12" ht="12.75">
      <c r="A32" s="2">
        <v>1965</v>
      </c>
      <c r="B32" s="2" t="s">
        <v>15</v>
      </c>
      <c r="C32" s="2">
        <v>42364</v>
      </c>
      <c r="E32" s="2">
        <v>1965</v>
      </c>
      <c r="F32" s="2" t="s">
        <v>15</v>
      </c>
      <c r="G32" s="2">
        <v>38.6</v>
      </c>
      <c r="K32" s="7">
        <f t="shared" si="0"/>
        <v>23924</v>
      </c>
      <c r="L32" s="4">
        <f t="shared" si="1"/>
        <v>1635250.4000000001</v>
      </c>
    </row>
    <row r="33" spans="1:12" ht="12.75">
      <c r="A33" s="2">
        <v>1965</v>
      </c>
      <c r="B33" s="2" t="s">
        <v>16</v>
      </c>
      <c r="C33" s="2">
        <v>42537</v>
      </c>
      <c r="E33" s="2">
        <v>1965</v>
      </c>
      <c r="F33" s="2" t="s">
        <v>16</v>
      </c>
      <c r="G33" s="2">
        <v>38.5</v>
      </c>
      <c r="K33" s="7">
        <f t="shared" si="0"/>
        <v>23955</v>
      </c>
      <c r="L33" s="4">
        <f t="shared" si="1"/>
        <v>1637674.5</v>
      </c>
    </row>
    <row r="34" spans="1:12" ht="12.75">
      <c r="A34" s="2">
        <v>1965</v>
      </c>
      <c r="B34" s="2" t="s">
        <v>17</v>
      </c>
      <c r="C34" s="2">
        <v>42726</v>
      </c>
      <c r="E34" s="2">
        <v>1965</v>
      </c>
      <c r="F34" s="2" t="s">
        <v>17</v>
      </c>
      <c r="G34" s="2">
        <v>38.6</v>
      </c>
      <c r="K34" s="7">
        <f t="shared" si="0"/>
        <v>23986</v>
      </c>
      <c r="L34" s="4">
        <f t="shared" si="1"/>
        <v>1649223.6</v>
      </c>
    </row>
    <row r="35" spans="1:12" ht="12.75">
      <c r="A35" s="2">
        <v>1965</v>
      </c>
      <c r="B35" s="2" t="s">
        <v>18</v>
      </c>
      <c r="C35" s="2">
        <v>42870</v>
      </c>
      <c r="E35" s="2">
        <v>1965</v>
      </c>
      <c r="F35" s="2" t="s">
        <v>18</v>
      </c>
      <c r="G35" s="2">
        <v>38.5</v>
      </c>
      <c r="K35" s="7">
        <f t="shared" si="0"/>
        <v>24016</v>
      </c>
      <c r="L35" s="4">
        <f t="shared" si="1"/>
        <v>1650495</v>
      </c>
    </row>
    <row r="36" spans="1:12" ht="12.75">
      <c r="A36" s="2">
        <v>1965</v>
      </c>
      <c r="B36" s="2" t="s">
        <v>19</v>
      </c>
      <c r="C36" s="2">
        <v>43045</v>
      </c>
      <c r="E36" s="2">
        <v>1965</v>
      </c>
      <c r="F36" s="2" t="s">
        <v>19</v>
      </c>
      <c r="G36" s="2">
        <v>38.6</v>
      </c>
      <c r="K36" s="7">
        <f t="shared" si="0"/>
        <v>24047</v>
      </c>
      <c r="L36" s="4">
        <f t="shared" si="1"/>
        <v>1661537</v>
      </c>
    </row>
    <row r="37" spans="1:12" ht="12.75">
      <c r="A37" s="2">
        <v>1965</v>
      </c>
      <c r="B37" s="2" t="s">
        <v>20</v>
      </c>
      <c r="C37" s="2">
        <v>43270</v>
      </c>
      <c r="E37" s="2">
        <v>1965</v>
      </c>
      <c r="F37" s="2" t="s">
        <v>20</v>
      </c>
      <c r="G37" s="2">
        <v>38.6</v>
      </c>
      <c r="K37" s="7">
        <f t="shared" si="0"/>
        <v>24077</v>
      </c>
      <c r="L37" s="4">
        <f t="shared" si="1"/>
        <v>1670222</v>
      </c>
    </row>
    <row r="38" spans="1:12" ht="12.75">
      <c r="A38" s="2">
        <v>1965</v>
      </c>
      <c r="B38" s="2" t="s">
        <v>21</v>
      </c>
      <c r="C38" s="2"/>
      <c r="E38" s="2">
        <v>1965</v>
      </c>
      <c r="F38" s="2" t="s">
        <v>21</v>
      </c>
      <c r="G38" s="2"/>
      <c r="K38" s="7">
        <f t="shared" si="0"/>
      </c>
      <c r="L38" s="4">
        <f t="shared" si="1"/>
      </c>
    </row>
    <row r="39" spans="1:12" ht="12.75">
      <c r="A39" s="2">
        <v>1966</v>
      </c>
      <c r="B39" s="2" t="s">
        <v>9</v>
      </c>
      <c r="C39" s="2">
        <v>43401</v>
      </c>
      <c r="E39" s="2">
        <v>1966</v>
      </c>
      <c r="F39" s="2" t="s">
        <v>9</v>
      </c>
      <c r="G39" s="2">
        <v>38.6</v>
      </c>
      <c r="K39" s="7">
        <f t="shared" si="0"/>
        <v>24108</v>
      </c>
      <c r="L39" s="4">
        <f t="shared" si="1"/>
        <v>1675278.6</v>
      </c>
    </row>
    <row r="40" spans="1:12" ht="12.75">
      <c r="A40" s="2">
        <v>1966</v>
      </c>
      <c r="B40" s="2" t="s">
        <v>10</v>
      </c>
      <c r="C40" s="2">
        <v>43552</v>
      </c>
      <c r="E40" s="2">
        <v>1966</v>
      </c>
      <c r="F40" s="2" t="s">
        <v>10</v>
      </c>
      <c r="G40" s="2">
        <v>38.7</v>
      </c>
      <c r="K40" s="7">
        <f t="shared" si="0"/>
        <v>24139</v>
      </c>
      <c r="L40" s="4">
        <f t="shared" si="1"/>
        <v>1685462.4000000001</v>
      </c>
    </row>
    <row r="41" spans="1:12" ht="12.75">
      <c r="A41" s="2">
        <v>1966</v>
      </c>
      <c r="B41" s="2" t="s">
        <v>11</v>
      </c>
      <c r="C41" s="2">
        <v>43801</v>
      </c>
      <c r="E41" s="2">
        <v>1966</v>
      </c>
      <c r="F41" s="2" t="s">
        <v>11</v>
      </c>
      <c r="G41" s="2">
        <v>38.7</v>
      </c>
      <c r="K41" s="7">
        <f t="shared" si="0"/>
        <v>24167</v>
      </c>
      <c r="L41" s="4">
        <f t="shared" si="1"/>
        <v>1695098.7000000002</v>
      </c>
    </row>
    <row r="42" spans="1:12" ht="12.75">
      <c r="A42" s="2">
        <v>1966</v>
      </c>
      <c r="B42" s="2" t="s">
        <v>12</v>
      </c>
      <c r="C42" s="2">
        <v>43959</v>
      </c>
      <c r="E42" s="2">
        <v>1966</v>
      </c>
      <c r="F42" s="2" t="s">
        <v>12</v>
      </c>
      <c r="G42" s="2">
        <v>38.7</v>
      </c>
      <c r="K42" s="7">
        <f t="shared" si="0"/>
        <v>24198</v>
      </c>
      <c r="L42" s="4">
        <f t="shared" si="1"/>
        <v>1701213.3</v>
      </c>
    </row>
    <row r="43" spans="1:12" ht="12.75">
      <c r="A43" s="2">
        <v>1966</v>
      </c>
      <c r="B43" s="2" t="s">
        <v>13</v>
      </c>
      <c r="C43" s="2">
        <v>44138</v>
      </c>
      <c r="E43" s="2">
        <v>1966</v>
      </c>
      <c r="F43" s="2" t="s">
        <v>13</v>
      </c>
      <c r="G43" s="2">
        <v>38.5</v>
      </c>
      <c r="K43" s="7">
        <f t="shared" si="0"/>
        <v>24228</v>
      </c>
      <c r="L43" s="4">
        <f t="shared" si="1"/>
        <v>1699313</v>
      </c>
    </row>
    <row r="44" spans="1:12" ht="12.75">
      <c r="A44" s="2">
        <v>1966</v>
      </c>
      <c r="B44" s="2" t="s">
        <v>14</v>
      </c>
      <c r="C44" s="2">
        <v>44390</v>
      </c>
      <c r="E44" s="2">
        <v>1966</v>
      </c>
      <c r="F44" s="2" t="s">
        <v>14</v>
      </c>
      <c r="G44" s="2">
        <v>38.5</v>
      </c>
      <c r="K44" s="7">
        <f t="shared" si="0"/>
        <v>24259</v>
      </c>
      <c r="L44" s="4">
        <f t="shared" si="1"/>
        <v>1709015</v>
      </c>
    </row>
    <row r="45" spans="1:12" ht="12.75">
      <c r="A45" s="2">
        <v>1966</v>
      </c>
      <c r="B45" s="2" t="s">
        <v>15</v>
      </c>
      <c r="C45" s="2">
        <v>44484</v>
      </c>
      <c r="E45" s="2">
        <v>1966</v>
      </c>
      <c r="F45" s="2" t="s">
        <v>15</v>
      </c>
      <c r="G45" s="2">
        <v>38.4</v>
      </c>
      <c r="K45" s="7">
        <f t="shared" si="0"/>
        <v>24289</v>
      </c>
      <c r="L45" s="4">
        <f t="shared" si="1"/>
        <v>1708185.5999999999</v>
      </c>
    </row>
    <row r="46" spans="1:12" ht="12.75">
      <c r="A46" s="2">
        <v>1966</v>
      </c>
      <c r="B46" s="2" t="s">
        <v>16</v>
      </c>
      <c r="C46" s="2">
        <v>44596</v>
      </c>
      <c r="E46" s="2">
        <v>1966</v>
      </c>
      <c r="F46" s="2" t="s">
        <v>16</v>
      </c>
      <c r="G46" s="2">
        <v>38.4</v>
      </c>
      <c r="K46" s="7">
        <f t="shared" si="0"/>
        <v>24320</v>
      </c>
      <c r="L46" s="4">
        <f t="shared" si="1"/>
        <v>1712486.4</v>
      </c>
    </row>
    <row r="47" spans="1:12" ht="12.75">
      <c r="A47" s="2">
        <v>1966</v>
      </c>
      <c r="B47" s="2" t="s">
        <v>17</v>
      </c>
      <c r="C47" s="2">
        <v>44659</v>
      </c>
      <c r="E47" s="2">
        <v>1966</v>
      </c>
      <c r="F47" s="2" t="s">
        <v>17</v>
      </c>
      <c r="G47" s="2">
        <v>38.3</v>
      </c>
      <c r="K47" s="7">
        <f t="shared" si="0"/>
        <v>24351</v>
      </c>
      <c r="L47" s="4">
        <f t="shared" si="1"/>
        <v>1710439.7</v>
      </c>
    </row>
    <row r="48" spans="1:12" ht="12.75">
      <c r="A48" s="2">
        <v>1966</v>
      </c>
      <c r="B48" s="2" t="s">
        <v>18</v>
      </c>
      <c r="C48" s="2">
        <v>44789</v>
      </c>
      <c r="E48" s="2">
        <v>1966</v>
      </c>
      <c r="F48" s="2" t="s">
        <v>18</v>
      </c>
      <c r="G48" s="2">
        <v>38.4</v>
      </c>
      <c r="K48" s="7">
        <f t="shared" si="0"/>
        <v>24381</v>
      </c>
      <c r="L48" s="4">
        <f t="shared" si="1"/>
        <v>1719897.5999999999</v>
      </c>
    </row>
    <row r="49" spans="1:12" ht="12.75">
      <c r="A49" s="2">
        <v>1966</v>
      </c>
      <c r="B49" s="2" t="s">
        <v>19</v>
      </c>
      <c r="C49" s="2">
        <v>44834</v>
      </c>
      <c r="E49" s="2">
        <v>1966</v>
      </c>
      <c r="F49" s="2" t="s">
        <v>19</v>
      </c>
      <c r="G49" s="2">
        <v>38.3</v>
      </c>
      <c r="K49" s="7">
        <f t="shared" si="0"/>
        <v>24412</v>
      </c>
      <c r="L49" s="4">
        <f t="shared" si="1"/>
        <v>1717142.2</v>
      </c>
    </row>
    <row r="50" spans="1:12" ht="12.75">
      <c r="A50" s="2">
        <v>1966</v>
      </c>
      <c r="B50" s="2" t="s">
        <v>20</v>
      </c>
      <c r="C50" s="2">
        <v>44916</v>
      </c>
      <c r="E50" s="2">
        <v>1966</v>
      </c>
      <c r="F50" s="2" t="s">
        <v>20</v>
      </c>
      <c r="G50" s="2">
        <v>38.2</v>
      </c>
      <c r="K50" s="7">
        <f t="shared" si="0"/>
        <v>24442</v>
      </c>
      <c r="L50" s="4">
        <f t="shared" si="1"/>
        <v>1715791.2000000002</v>
      </c>
    </row>
    <row r="51" spans="1:12" ht="12.75">
      <c r="A51" s="2">
        <v>1966</v>
      </c>
      <c r="B51" s="2" t="s">
        <v>21</v>
      </c>
      <c r="C51" s="2"/>
      <c r="E51" s="2">
        <v>1966</v>
      </c>
      <c r="F51" s="2" t="s">
        <v>21</v>
      </c>
      <c r="G51" s="2"/>
      <c r="K51" s="7">
        <f t="shared" si="0"/>
      </c>
      <c r="L51" s="4">
        <f t="shared" si="1"/>
      </c>
    </row>
    <row r="52" spans="1:12" ht="12.75">
      <c r="A52" s="2">
        <v>1967</v>
      </c>
      <c r="B52" s="2" t="s">
        <v>9</v>
      </c>
      <c r="C52" s="2">
        <v>45050</v>
      </c>
      <c r="E52" s="2">
        <v>1967</v>
      </c>
      <c r="F52" s="2" t="s">
        <v>9</v>
      </c>
      <c r="G52" s="2">
        <v>38.3</v>
      </c>
      <c r="K52" s="7">
        <f t="shared" si="0"/>
        <v>24473</v>
      </c>
      <c r="L52" s="4">
        <f t="shared" si="1"/>
        <v>1725414.9999999998</v>
      </c>
    </row>
    <row r="53" spans="1:12" ht="12.75">
      <c r="A53" s="2">
        <v>1967</v>
      </c>
      <c r="B53" s="2" t="s">
        <v>10</v>
      </c>
      <c r="C53" s="2">
        <v>44967</v>
      </c>
      <c r="E53" s="2">
        <v>1967</v>
      </c>
      <c r="F53" s="2" t="s">
        <v>10</v>
      </c>
      <c r="G53" s="2">
        <v>37.9</v>
      </c>
      <c r="K53" s="7">
        <f t="shared" si="0"/>
        <v>24504</v>
      </c>
      <c r="L53" s="4">
        <f t="shared" si="1"/>
        <v>1704249.3</v>
      </c>
    </row>
    <row r="54" spans="1:12" ht="12.75">
      <c r="A54" s="2">
        <v>1967</v>
      </c>
      <c r="B54" s="2" t="s">
        <v>11</v>
      </c>
      <c r="C54" s="2">
        <v>44991</v>
      </c>
      <c r="E54" s="2">
        <v>1967</v>
      </c>
      <c r="F54" s="2" t="s">
        <v>11</v>
      </c>
      <c r="G54" s="2">
        <v>37.9</v>
      </c>
      <c r="K54" s="7">
        <f t="shared" si="0"/>
        <v>24532</v>
      </c>
      <c r="L54" s="4">
        <f t="shared" si="1"/>
        <v>1705158.9</v>
      </c>
    </row>
    <row r="55" spans="1:12" ht="12.75">
      <c r="A55" s="2">
        <v>1967</v>
      </c>
      <c r="B55" s="2" t="s">
        <v>12</v>
      </c>
      <c r="C55" s="2">
        <v>44871</v>
      </c>
      <c r="E55" s="2">
        <v>1967</v>
      </c>
      <c r="F55" s="2" t="s">
        <v>12</v>
      </c>
      <c r="G55" s="2">
        <v>37.8</v>
      </c>
      <c r="K55" s="7">
        <f t="shared" si="0"/>
        <v>24563</v>
      </c>
      <c r="L55" s="4">
        <f t="shared" si="1"/>
        <v>1696123.7999999998</v>
      </c>
    </row>
    <row r="56" spans="1:12" ht="12.75">
      <c r="A56" s="2">
        <v>1967</v>
      </c>
      <c r="B56" s="2" t="s">
        <v>13</v>
      </c>
      <c r="C56" s="2">
        <v>44961</v>
      </c>
      <c r="E56" s="2">
        <v>1967</v>
      </c>
      <c r="F56" s="2" t="s">
        <v>13</v>
      </c>
      <c r="G56" s="2">
        <v>37.8</v>
      </c>
      <c r="K56" s="7">
        <f t="shared" si="0"/>
        <v>24593</v>
      </c>
      <c r="L56" s="4">
        <f t="shared" si="1"/>
        <v>1699525.7999999998</v>
      </c>
    </row>
    <row r="57" spans="1:12" ht="12.75">
      <c r="A57" s="2">
        <v>1967</v>
      </c>
      <c r="B57" s="2" t="s">
        <v>14</v>
      </c>
      <c r="C57" s="2">
        <v>45004</v>
      </c>
      <c r="E57" s="2">
        <v>1967</v>
      </c>
      <c r="F57" s="2" t="s">
        <v>14</v>
      </c>
      <c r="G57" s="2">
        <v>37.8</v>
      </c>
      <c r="K57" s="7">
        <f t="shared" si="0"/>
        <v>24624</v>
      </c>
      <c r="L57" s="4">
        <f t="shared" si="1"/>
        <v>1701151.2</v>
      </c>
    </row>
    <row r="58" spans="1:12" ht="12.75">
      <c r="A58" s="2">
        <v>1967</v>
      </c>
      <c r="B58" s="2" t="s">
        <v>15</v>
      </c>
      <c r="C58" s="2">
        <v>45105</v>
      </c>
      <c r="E58" s="2">
        <v>1967</v>
      </c>
      <c r="F58" s="2" t="s">
        <v>15</v>
      </c>
      <c r="G58" s="2">
        <v>37.8</v>
      </c>
      <c r="K58" s="7">
        <f t="shared" si="0"/>
        <v>24654</v>
      </c>
      <c r="L58" s="4">
        <f t="shared" si="1"/>
        <v>1704968.9999999998</v>
      </c>
    </row>
    <row r="59" spans="1:12" ht="12.75">
      <c r="A59" s="2">
        <v>1967</v>
      </c>
      <c r="B59" s="2" t="s">
        <v>16</v>
      </c>
      <c r="C59" s="2">
        <v>45267</v>
      </c>
      <c r="E59" s="2">
        <v>1967</v>
      </c>
      <c r="F59" s="2" t="s">
        <v>16</v>
      </c>
      <c r="G59" s="2">
        <v>37.8</v>
      </c>
      <c r="K59" s="7">
        <f t="shared" si="0"/>
        <v>24685</v>
      </c>
      <c r="L59" s="4">
        <f t="shared" si="1"/>
        <v>1711092.5999999999</v>
      </c>
    </row>
    <row r="60" spans="1:12" ht="12.75">
      <c r="A60" s="2">
        <v>1967</v>
      </c>
      <c r="B60" s="2" t="s">
        <v>17</v>
      </c>
      <c r="C60" s="2">
        <v>45236</v>
      </c>
      <c r="E60" s="2">
        <v>1967</v>
      </c>
      <c r="F60" s="2" t="s">
        <v>17</v>
      </c>
      <c r="G60" s="2">
        <v>37.8</v>
      </c>
      <c r="K60" s="7">
        <f t="shared" si="0"/>
        <v>24716</v>
      </c>
      <c r="L60" s="4">
        <f t="shared" si="1"/>
        <v>1709920.7999999998</v>
      </c>
    </row>
    <row r="61" spans="1:12" ht="12.75">
      <c r="A61" s="2">
        <v>1967</v>
      </c>
      <c r="B61" s="2" t="s">
        <v>18</v>
      </c>
      <c r="C61" s="2">
        <v>45278</v>
      </c>
      <c r="E61" s="2">
        <v>1967</v>
      </c>
      <c r="F61" s="2" t="s">
        <v>18</v>
      </c>
      <c r="G61" s="2">
        <v>37.8</v>
      </c>
      <c r="K61" s="7">
        <f t="shared" si="0"/>
        <v>24746</v>
      </c>
      <c r="L61" s="4">
        <f t="shared" si="1"/>
        <v>1711508.4</v>
      </c>
    </row>
    <row r="62" spans="1:12" ht="12.75">
      <c r="A62" s="2">
        <v>1967</v>
      </c>
      <c r="B62" s="2" t="s">
        <v>19</v>
      </c>
      <c r="C62" s="2">
        <v>45701</v>
      </c>
      <c r="E62" s="2">
        <v>1967</v>
      </c>
      <c r="F62" s="2" t="s">
        <v>19</v>
      </c>
      <c r="G62" s="2">
        <v>37.9</v>
      </c>
      <c r="K62" s="7">
        <f t="shared" si="0"/>
        <v>24777</v>
      </c>
      <c r="L62" s="4">
        <f t="shared" si="1"/>
        <v>1732067.9</v>
      </c>
    </row>
    <row r="63" spans="1:12" ht="12.75">
      <c r="A63" s="2">
        <v>1967</v>
      </c>
      <c r="B63" s="2" t="s">
        <v>20</v>
      </c>
      <c r="C63" s="2">
        <v>45800</v>
      </c>
      <c r="E63" s="2">
        <v>1967</v>
      </c>
      <c r="F63" s="2" t="s">
        <v>20</v>
      </c>
      <c r="G63" s="2">
        <v>37.7</v>
      </c>
      <c r="K63" s="7">
        <f t="shared" si="0"/>
        <v>24807</v>
      </c>
      <c r="L63" s="4">
        <f t="shared" si="1"/>
        <v>1726660.0000000002</v>
      </c>
    </row>
    <row r="64" spans="1:12" ht="12.75">
      <c r="A64" s="2">
        <v>1967</v>
      </c>
      <c r="B64" s="2" t="s">
        <v>21</v>
      </c>
      <c r="C64" s="2"/>
      <c r="E64" s="2">
        <v>1967</v>
      </c>
      <c r="F64" s="2" t="s">
        <v>21</v>
      </c>
      <c r="G64" s="2"/>
      <c r="K64" s="7">
        <f t="shared" si="0"/>
      </c>
      <c r="L64" s="4">
        <f t="shared" si="1"/>
      </c>
    </row>
    <row r="65" spans="1:12" ht="12.75">
      <c r="A65" s="2">
        <v>1968</v>
      </c>
      <c r="B65" s="2" t="s">
        <v>9</v>
      </c>
      <c r="C65" s="2">
        <v>45655</v>
      </c>
      <c r="E65" s="2">
        <v>1968</v>
      </c>
      <c r="F65" s="2" t="s">
        <v>9</v>
      </c>
      <c r="G65" s="2">
        <v>37.6</v>
      </c>
      <c r="K65" s="7">
        <f t="shared" si="0"/>
        <v>24838</v>
      </c>
      <c r="L65" s="4">
        <f t="shared" si="1"/>
        <v>1716628</v>
      </c>
    </row>
    <row r="66" spans="1:12" ht="12.75">
      <c r="A66" s="2">
        <v>1968</v>
      </c>
      <c r="B66" s="2" t="s">
        <v>10</v>
      </c>
      <c r="C66" s="2">
        <v>45980</v>
      </c>
      <c r="E66" s="2">
        <v>1968</v>
      </c>
      <c r="F66" s="2" t="s">
        <v>10</v>
      </c>
      <c r="G66" s="2">
        <v>37.8</v>
      </c>
      <c r="K66" s="7">
        <f t="shared" si="0"/>
        <v>24869</v>
      </c>
      <c r="L66" s="4">
        <f t="shared" si="1"/>
        <v>1738043.9999999998</v>
      </c>
    </row>
    <row r="67" spans="1:12" ht="12.75">
      <c r="A67" s="2">
        <v>1968</v>
      </c>
      <c r="B67" s="2" t="s">
        <v>11</v>
      </c>
      <c r="C67" s="2">
        <v>46041</v>
      </c>
      <c r="E67" s="2">
        <v>1968</v>
      </c>
      <c r="F67" s="2" t="s">
        <v>11</v>
      </c>
      <c r="G67" s="2">
        <v>37.7</v>
      </c>
      <c r="K67" s="7">
        <f t="shared" si="0"/>
        <v>24898</v>
      </c>
      <c r="L67" s="4">
        <f t="shared" si="1"/>
        <v>1735745.7000000002</v>
      </c>
    </row>
    <row r="68" spans="1:12" ht="12.75">
      <c r="A68" s="2">
        <v>1968</v>
      </c>
      <c r="B68" s="2" t="s">
        <v>12</v>
      </c>
      <c r="C68" s="2">
        <v>46239</v>
      </c>
      <c r="E68" s="2">
        <v>1968</v>
      </c>
      <c r="F68" s="2" t="s">
        <v>12</v>
      </c>
      <c r="G68" s="2">
        <v>37.6</v>
      </c>
      <c r="K68" s="7">
        <f t="shared" si="0"/>
        <v>24929</v>
      </c>
      <c r="L68" s="4">
        <f t="shared" si="1"/>
        <v>1738586.4000000001</v>
      </c>
    </row>
    <row r="69" spans="1:12" ht="12.75">
      <c r="A69" s="2">
        <v>1968</v>
      </c>
      <c r="B69" s="2" t="s">
        <v>13</v>
      </c>
      <c r="C69" s="2">
        <v>46267</v>
      </c>
      <c r="E69" s="2">
        <v>1968</v>
      </c>
      <c r="F69" s="2" t="s">
        <v>13</v>
      </c>
      <c r="G69" s="2">
        <v>37.7</v>
      </c>
      <c r="K69" s="7">
        <f t="shared" si="0"/>
        <v>24959</v>
      </c>
      <c r="L69" s="4">
        <f t="shared" si="1"/>
        <v>1744265.9000000001</v>
      </c>
    </row>
    <row r="70" spans="1:12" ht="12.75">
      <c r="A70" s="2">
        <v>1968</v>
      </c>
      <c r="B70" s="2" t="s">
        <v>14</v>
      </c>
      <c r="C70" s="2">
        <v>46402</v>
      </c>
      <c r="E70" s="2">
        <v>1968</v>
      </c>
      <c r="F70" s="2" t="s">
        <v>14</v>
      </c>
      <c r="G70" s="2">
        <v>37.8</v>
      </c>
      <c r="K70" s="7">
        <f t="shared" si="0"/>
        <v>24990</v>
      </c>
      <c r="L70" s="4">
        <f t="shared" si="1"/>
        <v>1753995.5999999999</v>
      </c>
    </row>
    <row r="71" spans="1:12" ht="12.75">
      <c r="A71" s="2">
        <v>1968</v>
      </c>
      <c r="B71" s="2" t="s">
        <v>15</v>
      </c>
      <c r="C71" s="2">
        <v>46562</v>
      </c>
      <c r="E71" s="2">
        <v>1968</v>
      </c>
      <c r="F71" s="2" t="s">
        <v>15</v>
      </c>
      <c r="G71" s="2">
        <v>37.7</v>
      </c>
      <c r="K71" s="7">
        <f t="shared" si="0"/>
        <v>25020</v>
      </c>
      <c r="L71" s="4">
        <f t="shared" si="1"/>
        <v>1755387.4000000001</v>
      </c>
    </row>
    <row r="72" spans="1:12" ht="12.75">
      <c r="A72" s="2">
        <v>1968</v>
      </c>
      <c r="B72" s="2" t="s">
        <v>16</v>
      </c>
      <c r="C72" s="2">
        <v>46669</v>
      </c>
      <c r="E72" s="2">
        <v>1968</v>
      </c>
      <c r="F72" s="2" t="s">
        <v>16</v>
      </c>
      <c r="G72" s="2">
        <v>37.7</v>
      </c>
      <c r="K72" s="7">
        <f t="shared" si="0"/>
        <v>25051</v>
      </c>
      <c r="L72" s="4">
        <f t="shared" si="1"/>
        <v>1759421.3</v>
      </c>
    </row>
    <row r="73" spans="1:12" ht="12.75">
      <c r="A73" s="2">
        <v>1968</v>
      </c>
      <c r="B73" s="2" t="s">
        <v>17</v>
      </c>
      <c r="C73" s="2">
        <v>46792</v>
      </c>
      <c r="E73" s="2">
        <v>1968</v>
      </c>
      <c r="F73" s="2" t="s">
        <v>17</v>
      </c>
      <c r="G73" s="2">
        <v>37.7</v>
      </c>
      <c r="K73" s="7">
        <f t="shared" si="0"/>
        <v>25082</v>
      </c>
      <c r="L73" s="4">
        <f t="shared" si="1"/>
        <v>1764058.4000000001</v>
      </c>
    </row>
    <row r="74" spans="1:12" ht="12.75">
      <c r="A74" s="2">
        <v>1968</v>
      </c>
      <c r="B74" s="2" t="s">
        <v>18</v>
      </c>
      <c r="C74" s="2">
        <v>46989</v>
      </c>
      <c r="E74" s="2">
        <v>1968</v>
      </c>
      <c r="F74" s="2" t="s">
        <v>18</v>
      </c>
      <c r="G74" s="2">
        <v>37.7</v>
      </c>
      <c r="K74" s="7">
        <f t="shared" si="0"/>
        <v>25112</v>
      </c>
      <c r="L74" s="4">
        <f t="shared" si="1"/>
        <v>1771485.3</v>
      </c>
    </row>
    <row r="75" spans="1:12" ht="12.75">
      <c r="A75" s="2">
        <v>1968</v>
      </c>
      <c r="B75" s="2" t="s">
        <v>19</v>
      </c>
      <c r="C75" s="2">
        <v>47244</v>
      </c>
      <c r="E75" s="2">
        <v>1968</v>
      </c>
      <c r="F75" s="2" t="s">
        <v>19</v>
      </c>
      <c r="G75" s="2">
        <v>37.5</v>
      </c>
      <c r="K75" s="7">
        <f t="shared" si="0"/>
        <v>25143</v>
      </c>
      <c r="L75" s="4">
        <f t="shared" si="1"/>
        <v>1771650</v>
      </c>
    </row>
    <row r="76" spans="1:12" ht="12.75">
      <c r="A76" s="2">
        <v>1968</v>
      </c>
      <c r="B76" s="2" t="s">
        <v>20</v>
      </c>
      <c r="C76" s="2">
        <v>47384</v>
      </c>
      <c r="E76" s="2">
        <v>1968</v>
      </c>
      <c r="F76" s="2" t="s">
        <v>20</v>
      </c>
      <c r="G76" s="2">
        <v>37.5</v>
      </c>
      <c r="K76" s="7">
        <f t="shared" si="0"/>
        <v>25173</v>
      </c>
      <c r="L76" s="4">
        <f t="shared" si="1"/>
        <v>1776900</v>
      </c>
    </row>
    <row r="77" spans="1:12" ht="12.75">
      <c r="A77" s="2">
        <v>1968</v>
      </c>
      <c r="B77" s="2" t="s">
        <v>21</v>
      </c>
      <c r="C77" s="2"/>
      <c r="E77" s="2">
        <v>1968</v>
      </c>
      <c r="F77" s="2" t="s">
        <v>21</v>
      </c>
      <c r="G77" s="2"/>
      <c r="K77" s="7">
        <f t="shared" si="0"/>
      </c>
      <c r="L77" s="4">
        <f t="shared" si="1"/>
      </c>
    </row>
    <row r="78" spans="1:12" ht="12.75">
      <c r="A78" s="2">
        <v>1969</v>
      </c>
      <c r="B78" s="2" t="s">
        <v>9</v>
      </c>
      <c r="C78" s="2">
        <v>47528</v>
      </c>
      <c r="E78" s="2">
        <v>1969</v>
      </c>
      <c r="F78" s="2" t="s">
        <v>9</v>
      </c>
      <c r="G78" s="2">
        <v>37.7</v>
      </c>
      <c r="K78" s="7">
        <f aca="true" t="shared" si="2" ref="K78:K141">IF(B78="M13","",DATE(A78,RIGHT(B78,2),1))</f>
        <v>25204</v>
      </c>
      <c r="L78" s="4">
        <f aca="true" t="shared" si="3" ref="L78:L141">IF(K78="","",C78*G78)</f>
        <v>1791805.6</v>
      </c>
    </row>
    <row r="79" spans="1:12" ht="12.75">
      <c r="A79" s="2">
        <v>1969</v>
      </c>
      <c r="B79" s="2" t="s">
        <v>10</v>
      </c>
      <c r="C79" s="2">
        <v>47697</v>
      </c>
      <c r="E79" s="2">
        <v>1969</v>
      </c>
      <c r="F79" s="2" t="s">
        <v>10</v>
      </c>
      <c r="G79" s="2">
        <v>37.5</v>
      </c>
      <c r="K79" s="7">
        <f t="shared" si="2"/>
        <v>25235</v>
      </c>
      <c r="L79" s="4">
        <f t="shared" si="3"/>
        <v>1788637.5</v>
      </c>
    </row>
    <row r="80" spans="1:12" ht="12.75">
      <c r="A80" s="2">
        <v>1969</v>
      </c>
      <c r="B80" s="2" t="s">
        <v>11</v>
      </c>
      <c r="C80" s="2">
        <v>47852</v>
      </c>
      <c r="E80" s="2">
        <v>1969</v>
      </c>
      <c r="F80" s="2" t="s">
        <v>11</v>
      </c>
      <c r="G80" s="2">
        <v>37.6</v>
      </c>
      <c r="K80" s="7">
        <f t="shared" si="2"/>
        <v>25263</v>
      </c>
      <c r="L80" s="4">
        <f t="shared" si="3"/>
        <v>1799235.2</v>
      </c>
    </row>
    <row r="81" spans="1:12" ht="12.75">
      <c r="A81" s="2">
        <v>1969</v>
      </c>
      <c r="B81" s="2" t="s">
        <v>12</v>
      </c>
      <c r="C81" s="2">
        <v>47959</v>
      </c>
      <c r="E81" s="2">
        <v>1969</v>
      </c>
      <c r="F81" s="2" t="s">
        <v>12</v>
      </c>
      <c r="G81" s="2">
        <v>37.7</v>
      </c>
      <c r="K81" s="7">
        <f t="shared" si="2"/>
        <v>25294</v>
      </c>
      <c r="L81" s="4">
        <f t="shared" si="3"/>
        <v>1808054.3</v>
      </c>
    </row>
    <row r="82" spans="1:12" ht="12.75">
      <c r="A82" s="2">
        <v>1969</v>
      </c>
      <c r="B82" s="2" t="s">
        <v>13</v>
      </c>
      <c r="C82" s="2">
        <v>48122</v>
      </c>
      <c r="E82" s="2">
        <v>1969</v>
      </c>
      <c r="F82" s="2" t="s">
        <v>13</v>
      </c>
      <c r="G82" s="2">
        <v>37.6</v>
      </c>
      <c r="K82" s="7">
        <f t="shared" si="2"/>
        <v>25324</v>
      </c>
      <c r="L82" s="4">
        <f t="shared" si="3"/>
        <v>1809387.2</v>
      </c>
    </row>
    <row r="83" spans="1:12" ht="12.75">
      <c r="A83" s="2">
        <v>1969</v>
      </c>
      <c r="B83" s="2" t="s">
        <v>14</v>
      </c>
      <c r="C83" s="2">
        <v>48330</v>
      </c>
      <c r="E83" s="2">
        <v>1969</v>
      </c>
      <c r="F83" s="2" t="s">
        <v>14</v>
      </c>
      <c r="G83" s="2">
        <v>37.5</v>
      </c>
      <c r="K83" s="7">
        <f t="shared" si="2"/>
        <v>25355</v>
      </c>
      <c r="L83" s="4">
        <f t="shared" si="3"/>
        <v>1812375</v>
      </c>
    </row>
    <row r="84" spans="1:12" ht="12.75">
      <c r="A84" s="2">
        <v>1969</v>
      </c>
      <c r="B84" s="2" t="s">
        <v>15</v>
      </c>
      <c r="C84" s="2">
        <v>48434</v>
      </c>
      <c r="E84" s="2">
        <v>1969</v>
      </c>
      <c r="F84" s="2" t="s">
        <v>15</v>
      </c>
      <c r="G84" s="2">
        <v>37.5</v>
      </c>
      <c r="K84" s="7">
        <f t="shared" si="2"/>
        <v>25385</v>
      </c>
      <c r="L84" s="4">
        <f t="shared" si="3"/>
        <v>1816275</v>
      </c>
    </row>
    <row r="85" spans="1:12" ht="12.75">
      <c r="A85" s="2">
        <v>1969</v>
      </c>
      <c r="B85" s="2" t="s">
        <v>16</v>
      </c>
      <c r="C85" s="2">
        <v>48616</v>
      </c>
      <c r="E85" s="2">
        <v>1969</v>
      </c>
      <c r="F85" s="2" t="s">
        <v>16</v>
      </c>
      <c r="G85" s="2">
        <v>37.5</v>
      </c>
      <c r="K85" s="7">
        <f t="shared" si="2"/>
        <v>25416</v>
      </c>
      <c r="L85" s="4">
        <f t="shared" si="3"/>
        <v>1823100</v>
      </c>
    </row>
    <row r="86" spans="1:12" ht="12.75">
      <c r="A86" s="2">
        <v>1969</v>
      </c>
      <c r="B86" s="2" t="s">
        <v>17</v>
      </c>
      <c r="C86" s="2">
        <v>48524</v>
      </c>
      <c r="E86" s="2">
        <v>1969</v>
      </c>
      <c r="F86" s="2" t="s">
        <v>17</v>
      </c>
      <c r="G86" s="2">
        <v>37.5</v>
      </c>
      <c r="K86" s="7">
        <f t="shared" si="2"/>
        <v>25447</v>
      </c>
      <c r="L86" s="4">
        <f t="shared" si="3"/>
        <v>1819650</v>
      </c>
    </row>
    <row r="87" spans="1:12" ht="12.75">
      <c r="A87" s="2">
        <v>1969</v>
      </c>
      <c r="B87" s="2" t="s">
        <v>18</v>
      </c>
      <c r="C87" s="2">
        <v>48669</v>
      </c>
      <c r="E87" s="2">
        <v>1969</v>
      </c>
      <c r="F87" s="2" t="s">
        <v>18</v>
      </c>
      <c r="G87" s="2">
        <v>37.4</v>
      </c>
      <c r="K87" s="7">
        <f t="shared" si="2"/>
        <v>25477</v>
      </c>
      <c r="L87" s="4">
        <f t="shared" si="3"/>
        <v>1820220.5999999999</v>
      </c>
    </row>
    <row r="88" spans="1:12" ht="12.75">
      <c r="A88" s="2">
        <v>1969</v>
      </c>
      <c r="B88" s="2" t="s">
        <v>19</v>
      </c>
      <c r="C88" s="2">
        <v>48589</v>
      </c>
      <c r="E88" s="2">
        <v>1969</v>
      </c>
      <c r="F88" s="2" t="s">
        <v>19</v>
      </c>
      <c r="G88" s="2">
        <v>37.5</v>
      </c>
      <c r="K88" s="7">
        <f t="shared" si="2"/>
        <v>25508</v>
      </c>
      <c r="L88" s="4">
        <f t="shared" si="3"/>
        <v>1822087.5</v>
      </c>
    </row>
    <row r="89" spans="1:12" ht="12.75">
      <c r="A89" s="2">
        <v>1969</v>
      </c>
      <c r="B89" s="2" t="s">
        <v>20</v>
      </c>
      <c r="C89" s="2">
        <v>48638</v>
      </c>
      <c r="E89" s="2">
        <v>1969</v>
      </c>
      <c r="F89" s="2" t="s">
        <v>20</v>
      </c>
      <c r="G89" s="2">
        <v>37.5</v>
      </c>
      <c r="K89" s="7">
        <f t="shared" si="2"/>
        <v>25538</v>
      </c>
      <c r="L89" s="4">
        <f t="shared" si="3"/>
        <v>1823925</v>
      </c>
    </row>
    <row r="90" spans="1:12" ht="12.75">
      <c r="A90" s="2">
        <v>1969</v>
      </c>
      <c r="B90" s="2" t="s">
        <v>21</v>
      </c>
      <c r="C90" s="2"/>
      <c r="E90" s="2">
        <v>1969</v>
      </c>
      <c r="F90" s="2" t="s">
        <v>21</v>
      </c>
      <c r="G90" s="2"/>
      <c r="K90" s="7">
        <f t="shared" si="2"/>
      </c>
      <c r="L90" s="4">
        <f t="shared" si="3"/>
      </c>
    </row>
    <row r="91" spans="1:12" ht="12.75">
      <c r="A91" s="2">
        <v>1970</v>
      </c>
      <c r="B91" s="2" t="s">
        <v>9</v>
      </c>
      <c r="C91" s="2">
        <v>48564</v>
      </c>
      <c r="E91" s="2">
        <v>1970</v>
      </c>
      <c r="F91" s="2" t="s">
        <v>9</v>
      </c>
      <c r="G91" s="2">
        <v>37.3</v>
      </c>
      <c r="K91" s="7">
        <f t="shared" si="2"/>
        <v>25569</v>
      </c>
      <c r="L91" s="4">
        <f t="shared" si="3"/>
        <v>1811437.2</v>
      </c>
    </row>
    <row r="92" spans="1:12" ht="12.75">
      <c r="A92" s="2">
        <v>1970</v>
      </c>
      <c r="B92" s="2" t="s">
        <v>10</v>
      </c>
      <c r="C92" s="2">
        <v>48600</v>
      </c>
      <c r="E92" s="2">
        <v>1970</v>
      </c>
      <c r="F92" s="2" t="s">
        <v>10</v>
      </c>
      <c r="G92" s="2">
        <v>37.3</v>
      </c>
      <c r="K92" s="7">
        <f t="shared" si="2"/>
        <v>25600</v>
      </c>
      <c r="L92" s="4">
        <f t="shared" si="3"/>
        <v>1812779.9999999998</v>
      </c>
    </row>
    <row r="93" spans="1:12" ht="12.75">
      <c r="A93" s="2">
        <v>1970</v>
      </c>
      <c r="B93" s="2" t="s">
        <v>11</v>
      </c>
      <c r="C93" s="2">
        <v>48690</v>
      </c>
      <c r="E93" s="2">
        <v>1970</v>
      </c>
      <c r="F93" s="2" t="s">
        <v>11</v>
      </c>
      <c r="G93" s="2">
        <v>37.2</v>
      </c>
      <c r="K93" s="7">
        <f t="shared" si="2"/>
        <v>25628</v>
      </c>
      <c r="L93" s="4">
        <f t="shared" si="3"/>
        <v>1811268.0000000002</v>
      </c>
    </row>
    <row r="94" spans="1:12" ht="12.75">
      <c r="A94" s="2">
        <v>1970</v>
      </c>
      <c r="B94" s="2" t="s">
        <v>12</v>
      </c>
      <c r="C94" s="2">
        <v>48479</v>
      </c>
      <c r="E94" s="2">
        <v>1970</v>
      </c>
      <c r="F94" s="2" t="s">
        <v>12</v>
      </c>
      <c r="G94" s="2">
        <v>37</v>
      </c>
      <c r="K94" s="7">
        <f t="shared" si="2"/>
        <v>25659</v>
      </c>
      <c r="L94" s="4">
        <f t="shared" si="3"/>
        <v>1793723</v>
      </c>
    </row>
    <row r="95" spans="1:12" ht="12.75">
      <c r="A95" s="2">
        <v>1970</v>
      </c>
      <c r="B95" s="2" t="s">
        <v>13</v>
      </c>
      <c r="C95" s="2">
        <v>48287</v>
      </c>
      <c r="E95" s="2">
        <v>1970</v>
      </c>
      <c r="F95" s="2" t="s">
        <v>13</v>
      </c>
      <c r="G95" s="2">
        <v>37</v>
      </c>
      <c r="K95" s="7">
        <f t="shared" si="2"/>
        <v>25689</v>
      </c>
      <c r="L95" s="4">
        <f t="shared" si="3"/>
        <v>1786619</v>
      </c>
    </row>
    <row r="96" spans="1:12" ht="12.75">
      <c r="A96" s="2">
        <v>1970</v>
      </c>
      <c r="B96" s="2" t="s">
        <v>14</v>
      </c>
      <c r="C96" s="2">
        <v>48226</v>
      </c>
      <c r="E96" s="2">
        <v>1970</v>
      </c>
      <c r="F96" s="2" t="s">
        <v>14</v>
      </c>
      <c r="G96" s="2">
        <v>36.9</v>
      </c>
      <c r="K96" s="7">
        <f t="shared" si="2"/>
        <v>25720</v>
      </c>
      <c r="L96" s="4">
        <f t="shared" si="3"/>
        <v>1779539.4</v>
      </c>
    </row>
    <row r="97" spans="1:12" ht="12.75">
      <c r="A97" s="2">
        <v>1970</v>
      </c>
      <c r="B97" s="2" t="s">
        <v>15</v>
      </c>
      <c r="C97" s="2">
        <v>48242</v>
      </c>
      <c r="E97" s="2">
        <v>1970</v>
      </c>
      <c r="F97" s="2" t="s">
        <v>15</v>
      </c>
      <c r="G97" s="2">
        <v>37</v>
      </c>
      <c r="K97" s="7">
        <f t="shared" si="2"/>
        <v>25750</v>
      </c>
      <c r="L97" s="4">
        <f t="shared" si="3"/>
        <v>1784954</v>
      </c>
    </row>
    <row r="98" spans="1:12" ht="12.75">
      <c r="A98" s="2">
        <v>1970</v>
      </c>
      <c r="B98" s="2" t="s">
        <v>16</v>
      </c>
      <c r="C98" s="2">
        <v>48089</v>
      </c>
      <c r="E98" s="2">
        <v>1970</v>
      </c>
      <c r="F98" s="2" t="s">
        <v>16</v>
      </c>
      <c r="G98" s="2">
        <v>37</v>
      </c>
      <c r="K98" s="7">
        <f t="shared" si="2"/>
        <v>25781</v>
      </c>
      <c r="L98" s="4">
        <f t="shared" si="3"/>
        <v>1779293</v>
      </c>
    </row>
    <row r="99" spans="1:12" ht="12.75">
      <c r="A99" s="2">
        <v>1970</v>
      </c>
      <c r="B99" s="2" t="s">
        <v>17</v>
      </c>
      <c r="C99" s="2">
        <v>48101</v>
      </c>
      <c r="E99" s="2">
        <v>1970</v>
      </c>
      <c r="F99" s="2" t="s">
        <v>17</v>
      </c>
      <c r="G99" s="2">
        <v>36.8</v>
      </c>
      <c r="K99" s="7">
        <f t="shared" si="2"/>
        <v>25812</v>
      </c>
      <c r="L99" s="4">
        <f t="shared" si="3"/>
        <v>1770116.7999999998</v>
      </c>
    </row>
    <row r="100" spans="1:12" ht="12.75">
      <c r="A100" s="2">
        <v>1970</v>
      </c>
      <c r="B100" s="2" t="s">
        <v>18</v>
      </c>
      <c r="C100" s="2">
        <v>47619</v>
      </c>
      <c r="E100" s="2">
        <v>1970</v>
      </c>
      <c r="F100" s="2" t="s">
        <v>18</v>
      </c>
      <c r="G100" s="2">
        <v>36.8</v>
      </c>
      <c r="K100" s="7">
        <f t="shared" si="2"/>
        <v>25842</v>
      </c>
      <c r="L100" s="4">
        <f t="shared" si="3"/>
        <v>1752379.2</v>
      </c>
    </row>
    <row r="101" spans="1:12" ht="12.75">
      <c r="A101" s="2">
        <v>1970</v>
      </c>
      <c r="B101" s="2" t="s">
        <v>19</v>
      </c>
      <c r="C101" s="2">
        <v>47466</v>
      </c>
      <c r="E101" s="2">
        <v>1970</v>
      </c>
      <c r="F101" s="2" t="s">
        <v>19</v>
      </c>
      <c r="G101" s="2">
        <v>36.7</v>
      </c>
      <c r="K101" s="7">
        <f t="shared" si="2"/>
        <v>25873</v>
      </c>
      <c r="L101" s="4">
        <f t="shared" si="3"/>
        <v>1742002.2000000002</v>
      </c>
    </row>
    <row r="102" spans="1:12" ht="12.75">
      <c r="A102" s="2">
        <v>1970</v>
      </c>
      <c r="B102" s="2" t="s">
        <v>20</v>
      </c>
      <c r="C102" s="2">
        <v>47778</v>
      </c>
      <c r="E102" s="2">
        <v>1970</v>
      </c>
      <c r="F102" s="2" t="s">
        <v>20</v>
      </c>
      <c r="G102" s="2">
        <v>36.8</v>
      </c>
      <c r="K102" s="7">
        <f t="shared" si="2"/>
        <v>25903</v>
      </c>
      <c r="L102" s="4">
        <f t="shared" si="3"/>
        <v>1758230.4</v>
      </c>
    </row>
    <row r="103" spans="1:12" ht="12.75">
      <c r="A103" s="2">
        <v>1970</v>
      </c>
      <c r="B103" s="2" t="s">
        <v>21</v>
      </c>
      <c r="C103" s="2"/>
      <c r="E103" s="2">
        <v>1970</v>
      </c>
      <c r="F103" s="2" t="s">
        <v>21</v>
      </c>
      <c r="G103" s="2"/>
      <c r="K103" s="7">
        <f t="shared" si="2"/>
      </c>
      <c r="L103" s="4">
        <f t="shared" si="3"/>
      </c>
    </row>
    <row r="104" spans="1:12" ht="12.75">
      <c r="A104" s="2">
        <v>1971</v>
      </c>
      <c r="B104" s="2" t="s">
        <v>9</v>
      </c>
      <c r="C104" s="2">
        <v>47859</v>
      </c>
      <c r="E104" s="2">
        <v>1971</v>
      </c>
      <c r="F104" s="2" t="s">
        <v>9</v>
      </c>
      <c r="G104" s="2">
        <v>36.8</v>
      </c>
      <c r="K104" s="7">
        <f t="shared" si="2"/>
        <v>25934</v>
      </c>
      <c r="L104" s="4">
        <f t="shared" si="3"/>
        <v>1761211.2</v>
      </c>
    </row>
    <row r="105" spans="1:12" ht="12.75">
      <c r="A105" s="2">
        <v>1971</v>
      </c>
      <c r="B105" s="2" t="s">
        <v>10</v>
      </c>
      <c r="C105" s="2">
        <v>47779</v>
      </c>
      <c r="E105" s="2">
        <v>1971</v>
      </c>
      <c r="F105" s="2" t="s">
        <v>10</v>
      </c>
      <c r="G105" s="2">
        <v>36.7</v>
      </c>
      <c r="K105" s="7">
        <f t="shared" si="2"/>
        <v>25965</v>
      </c>
      <c r="L105" s="4">
        <f t="shared" si="3"/>
        <v>1753489.3</v>
      </c>
    </row>
    <row r="106" spans="1:12" ht="12.75">
      <c r="A106" s="2">
        <v>1971</v>
      </c>
      <c r="B106" s="2" t="s">
        <v>11</v>
      </c>
      <c r="C106" s="2">
        <v>47819</v>
      </c>
      <c r="E106" s="2">
        <v>1971</v>
      </c>
      <c r="F106" s="2" t="s">
        <v>11</v>
      </c>
      <c r="G106" s="2">
        <v>36.7</v>
      </c>
      <c r="K106" s="7">
        <f t="shared" si="2"/>
        <v>25993</v>
      </c>
      <c r="L106" s="4">
        <f t="shared" si="3"/>
        <v>1754957.3</v>
      </c>
    </row>
    <row r="107" spans="1:12" ht="12.75">
      <c r="A107" s="2">
        <v>1971</v>
      </c>
      <c r="B107" s="2" t="s">
        <v>12</v>
      </c>
      <c r="C107" s="2">
        <v>47966</v>
      </c>
      <c r="E107" s="2">
        <v>1971</v>
      </c>
      <c r="F107" s="2" t="s">
        <v>12</v>
      </c>
      <c r="G107" s="2">
        <v>36.8</v>
      </c>
      <c r="K107" s="7">
        <f t="shared" si="2"/>
        <v>26024</v>
      </c>
      <c r="L107" s="4">
        <f t="shared" si="3"/>
        <v>1765148.7999999998</v>
      </c>
    </row>
    <row r="108" spans="1:12" ht="12.75">
      <c r="A108" s="2">
        <v>1971</v>
      </c>
      <c r="B108" s="2" t="s">
        <v>13</v>
      </c>
      <c r="C108" s="2">
        <v>48153</v>
      </c>
      <c r="E108" s="2">
        <v>1971</v>
      </c>
      <c r="F108" s="2" t="s">
        <v>13</v>
      </c>
      <c r="G108" s="2">
        <v>36.7</v>
      </c>
      <c r="K108" s="7">
        <f t="shared" si="2"/>
        <v>26054</v>
      </c>
      <c r="L108" s="4">
        <f t="shared" si="3"/>
        <v>1767215.1</v>
      </c>
    </row>
    <row r="109" spans="1:12" ht="12.75">
      <c r="A109" s="2">
        <v>1971</v>
      </c>
      <c r="B109" s="2" t="s">
        <v>14</v>
      </c>
      <c r="C109" s="2">
        <v>48109</v>
      </c>
      <c r="E109" s="2">
        <v>1971</v>
      </c>
      <c r="F109" s="2" t="s">
        <v>14</v>
      </c>
      <c r="G109" s="2">
        <v>36.8</v>
      </c>
      <c r="K109" s="7">
        <f t="shared" si="2"/>
        <v>26085</v>
      </c>
      <c r="L109" s="4">
        <f t="shared" si="3"/>
        <v>1770411.2</v>
      </c>
    </row>
    <row r="110" spans="1:12" ht="12.75">
      <c r="A110" s="2">
        <v>1971</v>
      </c>
      <c r="B110" s="2" t="s">
        <v>15</v>
      </c>
      <c r="C110" s="2">
        <v>48167</v>
      </c>
      <c r="E110" s="2">
        <v>1971</v>
      </c>
      <c r="F110" s="2" t="s">
        <v>15</v>
      </c>
      <c r="G110" s="2">
        <v>36.7</v>
      </c>
      <c r="K110" s="7">
        <f t="shared" si="2"/>
        <v>26115</v>
      </c>
      <c r="L110" s="4">
        <f t="shared" si="3"/>
        <v>1767728.9000000001</v>
      </c>
    </row>
    <row r="111" spans="1:12" ht="12.75">
      <c r="A111" s="2">
        <v>1971</v>
      </c>
      <c r="B111" s="2" t="s">
        <v>16</v>
      </c>
      <c r="C111" s="2">
        <v>48164</v>
      </c>
      <c r="E111" s="2">
        <v>1971</v>
      </c>
      <c r="F111" s="2" t="s">
        <v>16</v>
      </c>
      <c r="G111" s="2">
        <v>36.7</v>
      </c>
      <c r="K111" s="7">
        <f t="shared" si="2"/>
        <v>26146</v>
      </c>
      <c r="L111" s="4">
        <f t="shared" si="3"/>
        <v>1767618.8</v>
      </c>
    </row>
    <row r="112" spans="1:12" ht="12.75">
      <c r="A112" s="2">
        <v>1971</v>
      </c>
      <c r="B112" s="2" t="s">
        <v>17</v>
      </c>
      <c r="C112" s="2">
        <v>48362</v>
      </c>
      <c r="E112" s="2">
        <v>1971</v>
      </c>
      <c r="F112" s="2" t="s">
        <v>17</v>
      </c>
      <c r="G112" s="2">
        <v>36.7</v>
      </c>
      <c r="K112" s="7">
        <f t="shared" si="2"/>
        <v>26177</v>
      </c>
      <c r="L112" s="4">
        <f t="shared" si="3"/>
        <v>1774885.4000000001</v>
      </c>
    </row>
    <row r="113" spans="1:12" ht="12.75">
      <c r="A113" s="2">
        <v>1971</v>
      </c>
      <c r="B113" s="2" t="s">
        <v>18</v>
      </c>
      <c r="C113" s="2">
        <v>48305</v>
      </c>
      <c r="E113" s="2">
        <v>1971</v>
      </c>
      <c r="F113" s="2" t="s">
        <v>18</v>
      </c>
      <c r="G113" s="2">
        <v>36.8</v>
      </c>
      <c r="K113" s="7">
        <f t="shared" si="2"/>
        <v>26207</v>
      </c>
      <c r="L113" s="4">
        <f t="shared" si="3"/>
        <v>1777623.9999999998</v>
      </c>
    </row>
    <row r="114" spans="1:12" ht="12.75">
      <c r="A114" s="2">
        <v>1971</v>
      </c>
      <c r="B114" s="2" t="s">
        <v>19</v>
      </c>
      <c r="C114" s="2">
        <v>48442</v>
      </c>
      <c r="E114" s="2">
        <v>1971</v>
      </c>
      <c r="F114" s="2" t="s">
        <v>19</v>
      </c>
      <c r="G114" s="2">
        <v>36.9</v>
      </c>
      <c r="K114" s="7">
        <f t="shared" si="2"/>
        <v>26238</v>
      </c>
      <c r="L114" s="4">
        <f t="shared" si="3"/>
        <v>1787509.8</v>
      </c>
    </row>
    <row r="115" spans="1:12" ht="12.75">
      <c r="A115" s="2">
        <v>1971</v>
      </c>
      <c r="B115" s="2" t="s">
        <v>20</v>
      </c>
      <c r="C115" s="2">
        <v>48613</v>
      </c>
      <c r="E115" s="2">
        <v>1971</v>
      </c>
      <c r="F115" s="2" t="s">
        <v>20</v>
      </c>
      <c r="G115" s="2">
        <v>36.9</v>
      </c>
      <c r="K115" s="7">
        <f t="shared" si="2"/>
        <v>26268</v>
      </c>
      <c r="L115" s="4">
        <f t="shared" si="3"/>
        <v>1793819.7</v>
      </c>
    </row>
    <row r="116" spans="1:12" ht="12.75">
      <c r="A116" s="2">
        <v>1971</v>
      </c>
      <c r="B116" s="2" t="s">
        <v>21</v>
      </c>
      <c r="C116" s="2"/>
      <c r="E116" s="2">
        <v>1971</v>
      </c>
      <c r="F116" s="2" t="s">
        <v>21</v>
      </c>
      <c r="G116" s="2"/>
      <c r="K116" s="7">
        <f t="shared" si="2"/>
      </c>
      <c r="L116" s="4">
        <f t="shared" si="3"/>
      </c>
    </row>
    <row r="117" spans="1:12" ht="12.75">
      <c r="A117" s="2">
        <v>1972</v>
      </c>
      <c r="B117" s="2" t="s">
        <v>9</v>
      </c>
      <c r="C117" s="2">
        <v>49035</v>
      </c>
      <c r="E117" s="2">
        <v>1972</v>
      </c>
      <c r="F117" s="2" t="s">
        <v>9</v>
      </c>
      <c r="G117" s="2">
        <v>36.9</v>
      </c>
      <c r="K117" s="7">
        <f t="shared" si="2"/>
        <v>26299</v>
      </c>
      <c r="L117" s="4">
        <f t="shared" si="3"/>
        <v>1809391.5</v>
      </c>
    </row>
    <row r="118" spans="1:12" ht="12.75">
      <c r="A118" s="2">
        <v>1972</v>
      </c>
      <c r="B118" s="2" t="s">
        <v>10</v>
      </c>
      <c r="C118" s="2">
        <v>49143</v>
      </c>
      <c r="E118" s="2">
        <v>1972</v>
      </c>
      <c r="F118" s="2" t="s">
        <v>10</v>
      </c>
      <c r="G118" s="2">
        <v>36.9</v>
      </c>
      <c r="K118" s="7">
        <f t="shared" si="2"/>
        <v>26330</v>
      </c>
      <c r="L118" s="4">
        <f t="shared" si="3"/>
        <v>1813376.7</v>
      </c>
    </row>
    <row r="119" spans="1:12" ht="12.75">
      <c r="A119" s="2">
        <v>1972</v>
      </c>
      <c r="B119" s="2" t="s">
        <v>11</v>
      </c>
      <c r="C119" s="2">
        <v>49437</v>
      </c>
      <c r="E119" s="2">
        <v>1972</v>
      </c>
      <c r="F119" s="2" t="s">
        <v>11</v>
      </c>
      <c r="G119" s="2">
        <v>36.9</v>
      </c>
      <c r="K119" s="7">
        <f t="shared" si="2"/>
        <v>26359</v>
      </c>
      <c r="L119" s="4">
        <f t="shared" si="3"/>
        <v>1824225.2999999998</v>
      </c>
    </row>
    <row r="120" spans="1:12" ht="12.75">
      <c r="A120" s="2">
        <v>1972</v>
      </c>
      <c r="B120" s="2" t="s">
        <v>12</v>
      </c>
      <c r="C120" s="2">
        <v>49561</v>
      </c>
      <c r="E120" s="2">
        <v>1972</v>
      </c>
      <c r="F120" s="2" t="s">
        <v>12</v>
      </c>
      <c r="G120" s="2">
        <v>36.9</v>
      </c>
      <c r="K120" s="7">
        <f t="shared" si="2"/>
        <v>26390</v>
      </c>
      <c r="L120" s="4">
        <f t="shared" si="3"/>
        <v>1828800.9</v>
      </c>
    </row>
    <row r="121" spans="1:12" ht="12.75">
      <c r="A121" s="2">
        <v>1972</v>
      </c>
      <c r="B121" s="2" t="s">
        <v>13</v>
      </c>
      <c r="C121" s="2">
        <v>49745</v>
      </c>
      <c r="E121" s="2">
        <v>1972</v>
      </c>
      <c r="F121" s="2" t="s">
        <v>13</v>
      </c>
      <c r="G121" s="2">
        <v>36.8</v>
      </c>
      <c r="K121" s="7">
        <f t="shared" si="2"/>
        <v>26420</v>
      </c>
      <c r="L121" s="4">
        <f t="shared" si="3"/>
        <v>1830615.9999999998</v>
      </c>
    </row>
    <row r="122" spans="1:12" ht="12.75">
      <c r="A122" s="2">
        <v>1972</v>
      </c>
      <c r="B122" s="2" t="s">
        <v>14</v>
      </c>
      <c r="C122" s="2">
        <v>49997</v>
      </c>
      <c r="E122" s="2">
        <v>1972</v>
      </c>
      <c r="F122" s="2" t="s">
        <v>14</v>
      </c>
      <c r="G122" s="2">
        <v>36.9</v>
      </c>
      <c r="K122" s="7">
        <f t="shared" si="2"/>
        <v>26451</v>
      </c>
      <c r="L122" s="4">
        <f t="shared" si="3"/>
        <v>1844889.2999999998</v>
      </c>
    </row>
    <row r="123" spans="1:12" ht="12.75">
      <c r="A123" s="2">
        <v>1972</v>
      </c>
      <c r="B123" s="2" t="s">
        <v>15</v>
      </c>
      <c r="C123" s="2">
        <v>49842</v>
      </c>
      <c r="E123" s="2">
        <v>1972</v>
      </c>
      <c r="F123" s="2" t="s">
        <v>15</v>
      </c>
      <c r="G123" s="2">
        <v>36.8</v>
      </c>
      <c r="K123" s="7">
        <f t="shared" si="2"/>
        <v>26481</v>
      </c>
      <c r="L123" s="4">
        <f t="shared" si="3"/>
        <v>1834185.5999999999</v>
      </c>
    </row>
    <row r="124" spans="1:12" ht="12.75">
      <c r="A124" s="2">
        <v>1972</v>
      </c>
      <c r="B124" s="2" t="s">
        <v>16</v>
      </c>
      <c r="C124" s="2">
        <v>50156</v>
      </c>
      <c r="E124" s="2">
        <v>1972</v>
      </c>
      <c r="F124" s="2" t="s">
        <v>16</v>
      </c>
      <c r="G124" s="2">
        <v>36.8</v>
      </c>
      <c r="K124" s="7">
        <f t="shared" si="2"/>
        <v>26512</v>
      </c>
      <c r="L124" s="4">
        <f t="shared" si="3"/>
        <v>1845740.7999999998</v>
      </c>
    </row>
    <row r="125" spans="1:12" ht="12.75">
      <c r="A125" s="2">
        <v>1972</v>
      </c>
      <c r="B125" s="2" t="s">
        <v>17</v>
      </c>
      <c r="C125" s="2">
        <v>50224</v>
      </c>
      <c r="E125" s="2">
        <v>1972</v>
      </c>
      <c r="F125" s="2" t="s">
        <v>17</v>
      </c>
      <c r="G125" s="2">
        <v>36.9</v>
      </c>
      <c r="K125" s="7">
        <f t="shared" si="2"/>
        <v>26543</v>
      </c>
      <c r="L125" s="4">
        <f t="shared" si="3"/>
        <v>1853265.5999999999</v>
      </c>
    </row>
    <row r="126" spans="1:12" ht="12.75">
      <c r="A126" s="2">
        <v>1972</v>
      </c>
      <c r="B126" s="2" t="s">
        <v>18</v>
      </c>
      <c r="C126" s="2">
        <v>50552</v>
      </c>
      <c r="E126" s="2">
        <v>1972</v>
      </c>
      <c r="F126" s="2" t="s">
        <v>18</v>
      </c>
      <c r="G126" s="2">
        <v>37</v>
      </c>
      <c r="K126" s="7">
        <f t="shared" si="2"/>
        <v>26573</v>
      </c>
      <c r="L126" s="4">
        <f t="shared" si="3"/>
        <v>1870424</v>
      </c>
    </row>
    <row r="127" spans="1:12" ht="12.75">
      <c r="A127" s="2">
        <v>1972</v>
      </c>
      <c r="B127" s="2" t="s">
        <v>19</v>
      </c>
      <c r="C127" s="2">
        <v>50790</v>
      </c>
      <c r="E127" s="2">
        <v>1972</v>
      </c>
      <c r="F127" s="2" t="s">
        <v>19</v>
      </c>
      <c r="G127" s="2">
        <v>36.9</v>
      </c>
      <c r="K127" s="7">
        <f t="shared" si="2"/>
        <v>26604</v>
      </c>
      <c r="L127" s="4">
        <f t="shared" si="3"/>
        <v>1874151</v>
      </c>
    </row>
    <row r="128" spans="1:12" ht="12.75">
      <c r="A128" s="2">
        <v>1972</v>
      </c>
      <c r="B128" s="2" t="s">
        <v>20</v>
      </c>
      <c r="C128" s="2">
        <v>51054</v>
      </c>
      <c r="E128" s="2">
        <v>1972</v>
      </c>
      <c r="F128" s="2" t="s">
        <v>20</v>
      </c>
      <c r="G128" s="2">
        <v>36.8</v>
      </c>
      <c r="K128" s="7">
        <f t="shared" si="2"/>
        <v>26634</v>
      </c>
      <c r="L128" s="4">
        <f t="shared" si="3"/>
        <v>1878787.2</v>
      </c>
    </row>
    <row r="129" spans="1:12" ht="12.75">
      <c r="A129" s="2">
        <v>1972</v>
      </c>
      <c r="B129" s="2" t="s">
        <v>21</v>
      </c>
      <c r="C129" s="2"/>
      <c r="E129" s="2">
        <v>1972</v>
      </c>
      <c r="F129" s="2" t="s">
        <v>21</v>
      </c>
      <c r="G129" s="2"/>
      <c r="K129" s="7">
        <f t="shared" si="2"/>
      </c>
      <c r="L129" s="4">
        <f t="shared" si="3"/>
      </c>
    </row>
    <row r="130" spans="1:12" ht="12.75">
      <c r="A130" s="2">
        <v>1973</v>
      </c>
      <c r="B130" s="2" t="s">
        <v>9</v>
      </c>
      <c r="C130" s="2">
        <v>51349</v>
      </c>
      <c r="E130" s="2">
        <v>1973</v>
      </c>
      <c r="F130" s="2" t="s">
        <v>9</v>
      </c>
      <c r="G130" s="2">
        <v>36.8</v>
      </c>
      <c r="K130" s="7">
        <f t="shared" si="2"/>
        <v>26665</v>
      </c>
      <c r="L130" s="4">
        <f t="shared" si="3"/>
        <v>1889643.2</v>
      </c>
    </row>
    <row r="131" spans="1:12" ht="12.75">
      <c r="A131" s="2">
        <v>1973</v>
      </c>
      <c r="B131" s="2" t="s">
        <v>10</v>
      </c>
      <c r="C131" s="2">
        <v>51686</v>
      </c>
      <c r="E131" s="2">
        <v>1973</v>
      </c>
      <c r="F131" s="2" t="s">
        <v>10</v>
      </c>
      <c r="G131" s="2">
        <v>36.9</v>
      </c>
      <c r="K131" s="7">
        <f t="shared" si="2"/>
        <v>26696</v>
      </c>
      <c r="L131" s="4">
        <f t="shared" si="3"/>
        <v>1907213.4</v>
      </c>
    </row>
    <row r="132" spans="1:12" ht="12.75">
      <c r="A132" s="2">
        <v>1973</v>
      </c>
      <c r="B132" s="2" t="s">
        <v>11</v>
      </c>
      <c r="C132" s="2">
        <v>51901</v>
      </c>
      <c r="E132" s="2">
        <v>1973</v>
      </c>
      <c r="F132" s="2" t="s">
        <v>11</v>
      </c>
      <c r="G132" s="2">
        <v>37</v>
      </c>
      <c r="K132" s="7">
        <f t="shared" si="2"/>
        <v>26724</v>
      </c>
      <c r="L132" s="4">
        <f t="shared" si="3"/>
        <v>1920337</v>
      </c>
    </row>
    <row r="133" spans="1:12" ht="12.75">
      <c r="A133" s="2">
        <v>1973</v>
      </c>
      <c r="B133" s="2" t="s">
        <v>12</v>
      </c>
      <c r="C133" s="2">
        <v>51982</v>
      </c>
      <c r="E133" s="2">
        <v>1973</v>
      </c>
      <c r="F133" s="2" t="s">
        <v>12</v>
      </c>
      <c r="G133" s="2">
        <v>36.9</v>
      </c>
      <c r="K133" s="7">
        <f t="shared" si="2"/>
        <v>26755</v>
      </c>
      <c r="L133" s="4">
        <f t="shared" si="3"/>
        <v>1918135.7999999998</v>
      </c>
    </row>
    <row r="134" spans="1:12" ht="12.75">
      <c r="A134" s="2">
        <v>1973</v>
      </c>
      <c r="B134" s="2" t="s">
        <v>13</v>
      </c>
      <c r="C134" s="2">
        <v>52082</v>
      </c>
      <c r="E134" s="2">
        <v>1973</v>
      </c>
      <c r="F134" s="2" t="s">
        <v>13</v>
      </c>
      <c r="G134" s="2">
        <v>36.9</v>
      </c>
      <c r="K134" s="7">
        <f t="shared" si="2"/>
        <v>26785</v>
      </c>
      <c r="L134" s="4">
        <f t="shared" si="3"/>
        <v>1921825.7999999998</v>
      </c>
    </row>
    <row r="135" spans="1:12" ht="12.75">
      <c r="A135" s="2">
        <v>1973</v>
      </c>
      <c r="B135" s="2" t="s">
        <v>14</v>
      </c>
      <c r="C135" s="2">
        <v>52234</v>
      </c>
      <c r="E135" s="2">
        <v>1973</v>
      </c>
      <c r="F135" s="2" t="s">
        <v>14</v>
      </c>
      <c r="G135" s="2">
        <v>36.9</v>
      </c>
      <c r="K135" s="7">
        <f t="shared" si="2"/>
        <v>26816</v>
      </c>
      <c r="L135" s="4">
        <f t="shared" si="3"/>
        <v>1927434.5999999999</v>
      </c>
    </row>
    <row r="136" spans="1:12" ht="12.75">
      <c r="A136" s="2">
        <v>1973</v>
      </c>
      <c r="B136" s="2" t="s">
        <v>15</v>
      </c>
      <c r="C136" s="2">
        <v>52238</v>
      </c>
      <c r="E136" s="2">
        <v>1973</v>
      </c>
      <c r="F136" s="2" t="s">
        <v>15</v>
      </c>
      <c r="G136" s="2">
        <v>36.9</v>
      </c>
      <c r="K136" s="7">
        <f t="shared" si="2"/>
        <v>26846</v>
      </c>
      <c r="L136" s="4">
        <f t="shared" si="3"/>
        <v>1927582.2</v>
      </c>
    </row>
    <row r="137" spans="1:12" ht="12.75">
      <c r="A137" s="2">
        <v>1973</v>
      </c>
      <c r="B137" s="2" t="s">
        <v>16</v>
      </c>
      <c r="C137" s="2">
        <v>52393</v>
      </c>
      <c r="E137" s="2">
        <v>1973</v>
      </c>
      <c r="F137" s="2" t="s">
        <v>16</v>
      </c>
      <c r="G137" s="2">
        <v>36.9</v>
      </c>
      <c r="K137" s="7">
        <f t="shared" si="2"/>
        <v>26877</v>
      </c>
      <c r="L137" s="4">
        <f t="shared" si="3"/>
        <v>1933301.7</v>
      </c>
    </row>
    <row r="138" spans="1:12" ht="12.75">
      <c r="A138" s="2">
        <v>1973</v>
      </c>
      <c r="B138" s="2" t="s">
        <v>17</v>
      </c>
      <c r="C138" s="2">
        <v>52410</v>
      </c>
      <c r="E138" s="2">
        <v>1973</v>
      </c>
      <c r="F138" s="2" t="s">
        <v>17</v>
      </c>
      <c r="G138" s="2">
        <v>36.8</v>
      </c>
      <c r="K138" s="7">
        <f t="shared" si="2"/>
        <v>26908</v>
      </c>
      <c r="L138" s="4">
        <f t="shared" si="3"/>
        <v>1928687.9999999998</v>
      </c>
    </row>
    <row r="139" spans="1:12" ht="12.75">
      <c r="A139" s="2">
        <v>1973</v>
      </c>
      <c r="B139" s="2" t="s">
        <v>18</v>
      </c>
      <c r="C139" s="2">
        <v>52655</v>
      </c>
      <c r="E139" s="2">
        <v>1973</v>
      </c>
      <c r="F139" s="2" t="s">
        <v>18</v>
      </c>
      <c r="G139" s="2">
        <v>36.7</v>
      </c>
      <c r="K139" s="7">
        <f t="shared" si="2"/>
        <v>26938</v>
      </c>
      <c r="L139" s="4">
        <f t="shared" si="3"/>
        <v>1932438.5000000002</v>
      </c>
    </row>
    <row r="140" spans="1:12" ht="12.75">
      <c r="A140" s="2">
        <v>1973</v>
      </c>
      <c r="B140" s="2" t="s">
        <v>19</v>
      </c>
      <c r="C140" s="2">
        <v>52847</v>
      </c>
      <c r="E140" s="2">
        <v>1973</v>
      </c>
      <c r="F140" s="2" t="s">
        <v>19</v>
      </c>
      <c r="G140" s="2">
        <v>36.9</v>
      </c>
      <c r="K140" s="7">
        <f t="shared" si="2"/>
        <v>26969</v>
      </c>
      <c r="L140" s="4">
        <f t="shared" si="3"/>
        <v>1950054.2999999998</v>
      </c>
    </row>
    <row r="141" spans="1:12" ht="12.75">
      <c r="A141" s="2">
        <v>1973</v>
      </c>
      <c r="B141" s="2" t="s">
        <v>20</v>
      </c>
      <c r="C141" s="2">
        <v>52954</v>
      </c>
      <c r="E141" s="2">
        <v>1973</v>
      </c>
      <c r="F141" s="2" t="s">
        <v>20</v>
      </c>
      <c r="G141" s="2">
        <v>36.7</v>
      </c>
      <c r="K141" s="7">
        <f t="shared" si="2"/>
        <v>26999</v>
      </c>
      <c r="L141" s="4">
        <f t="shared" si="3"/>
        <v>1943411.8</v>
      </c>
    </row>
    <row r="142" spans="1:12" ht="12.75">
      <c r="A142" s="2">
        <v>1973</v>
      </c>
      <c r="B142" s="2" t="s">
        <v>21</v>
      </c>
      <c r="C142" s="2"/>
      <c r="E142" s="2">
        <v>1973</v>
      </c>
      <c r="F142" s="2" t="s">
        <v>21</v>
      </c>
      <c r="G142" s="2"/>
      <c r="K142" s="7">
        <f aca="true" t="shared" si="4" ref="K142:K205">IF(B142="M13","",DATE(A142,RIGHT(B142,2),1))</f>
      </c>
      <c r="L142" s="4">
        <f aca="true" t="shared" si="5" ref="L142:L205">IF(K142="","",C142*G142)</f>
      </c>
    </row>
    <row r="143" spans="1:12" ht="12.75">
      <c r="A143" s="2">
        <v>1974</v>
      </c>
      <c r="B143" s="2" t="s">
        <v>9</v>
      </c>
      <c r="C143" s="2">
        <v>52896</v>
      </c>
      <c r="E143" s="2">
        <v>1974</v>
      </c>
      <c r="F143" s="2" t="s">
        <v>9</v>
      </c>
      <c r="G143" s="2">
        <v>36.6</v>
      </c>
      <c r="K143" s="7">
        <f t="shared" si="4"/>
        <v>27030</v>
      </c>
      <c r="L143" s="4">
        <f t="shared" si="5"/>
        <v>1935993.6</v>
      </c>
    </row>
    <row r="144" spans="1:12" ht="12.75">
      <c r="A144" s="2">
        <v>1974</v>
      </c>
      <c r="B144" s="2" t="s">
        <v>10</v>
      </c>
      <c r="C144" s="2">
        <v>52971</v>
      </c>
      <c r="E144" s="2">
        <v>1974</v>
      </c>
      <c r="F144" s="2" t="s">
        <v>10</v>
      </c>
      <c r="G144" s="2">
        <v>36.6</v>
      </c>
      <c r="K144" s="7">
        <f t="shared" si="4"/>
        <v>27061</v>
      </c>
      <c r="L144" s="4">
        <f t="shared" si="5"/>
        <v>1938738.6</v>
      </c>
    </row>
    <row r="145" spans="1:12" ht="12.75">
      <c r="A145" s="2">
        <v>1974</v>
      </c>
      <c r="B145" s="2" t="s">
        <v>11</v>
      </c>
      <c r="C145" s="2">
        <v>52951</v>
      </c>
      <c r="E145" s="2">
        <v>1974</v>
      </c>
      <c r="F145" s="2" t="s">
        <v>11</v>
      </c>
      <c r="G145" s="2">
        <v>36.6</v>
      </c>
      <c r="K145" s="7">
        <f t="shared" si="4"/>
        <v>27089</v>
      </c>
      <c r="L145" s="4">
        <f t="shared" si="5"/>
        <v>1938006.6</v>
      </c>
    </row>
    <row r="146" spans="1:12" ht="12.75">
      <c r="A146" s="2">
        <v>1974</v>
      </c>
      <c r="B146" s="2" t="s">
        <v>12</v>
      </c>
      <c r="C146" s="2">
        <v>53003</v>
      </c>
      <c r="E146" s="2">
        <v>1974</v>
      </c>
      <c r="F146" s="2" t="s">
        <v>12</v>
      </c>
      <c r="G146" s="2">
        <v>36.4</v>
      </c>
      <c r="K146" s="7">
        <f t="shared" si="4"/>
        <v>27120</v>
      </c>
      <c r="L146" s="4">
        <f t="shared" si="5"/>
        <v>1929309.2</v>
      </c>
    </row>
    <row r="147" spans="1:12" ht="12.75">
      <c r="A147" s="2">
        <v>1974</v>
      </c>
      <c r="B147" s="2" t="s">
        <v>13</v>
      </c>
      <c r="C147" s="2">
        <v>53095</v>
      </c>
      <c r="E147" s="2">
        <v>1974</v>
      </c>
      <c r="F147" s="2" t="s">
        <v>13</v>
      </c>
      <c r="G147" s="2">
        <v>36.5</v>
      </c>
      <c r="K147" s="7">
        <f t="shared" si="4"/>
        <v>27150</v>
      </c>
      <c r="L147" s="4">
        <f t="shared" si="5"/>
        <v>1937967.5</v>
      </c>
    </row>
    <row r="148" spans="1:12" ht="12.75">
      <c r="A148" s="2">
        <v>1974</v>
      </c>
      <c r="B148" s="2" t="s">
        <v>14</v>
      </c>
      <c r="C148" s="2">
        <v>53107</v>
      </c>
      <c r="E148" s="2">
        <v>1974</v>
      </c>
      <c r="F148" s="2" t="s">
        <v>14</v>
      </c>
      <c r="G148" s="2">
        <v>36.5</v>
      </c>
      <c r="K148" s="7">
        <f t="shared" si="4"/>
        <v>27181</v>
      </c>
      <c r="L148" s="4">
        <f t="shared" si="5"/>
        <v>1938405.5</v>
      </c>
    </row>
    <row r="149" spans="1:12" ht="12.75">
      <c r="A149" s="2">
        <v>1974</v>
      </c>
      <c r="B149" s="2" t="s">
        <v>15</v>
      </c>
      <c r="C149" s="2">
        <v>53044</v>
      </c>
      <c r="E149" s="2">
        <v>1974</v>
      </c>
      <c r="F149" s="2" t="s">
        <v>15</v>
      </c>
      <c r="G149" s="2">
        <v>36.5</v>
      </c>
      <c r="K149" s="7">
        <f t="shared" si="4"/>
        <v>27211</v>
      </c>
      <c r="L149" s="4">
        <f t="shared" si="5"/>
        <v>1936106</v>
      </c>
    </row>
    <row r="150" spans="1:12" ht="12.75">
      <c r="A150" s="2">
        <v>1974</v>
      </c>
      <c r="B150" s="2" t="s">
        <v>16</v>
      </c>
      <c r="C150" s="2">
        <v>53025</v>
      </c>
      <c r="E150" s="2">
        <v>1974</v>
      </c>
      <c r="F150" s="2" t="s">
        <v>16</v>
      </c>
      <c r="G150" s="2">
        <v>36.5</v>
      </c>
      <c r="K150" s="7">
        <f t="shared" si="4"/>
        <v>27242</v>
      </c>
      <c r="L150" s="4">
        <f t="shared" si="5"/>
        <v>1935412.5</v>
      </c>
    </row>
    <row r="151" spans="1:12" ht="12.75">
      <c r="A151" s="2">
        <v>1974</v>
      </c>
      <c r="B151" s="2" t="s">
        <v>17</v>
      </c>
      <c r="C151" s="2">
        <v>52915</v>
      </c>
      <c r="E151" s="2">
        <v>1974</v>
      </c>
      <c r="F151" s="2" t="s">
        <v>17</v>
      </c>
      <c r="G151" s="2">
        <v>36.4</v>
      </c>
      <c r="K151" s="7">
        <f t="shared" si="4"/>
        <v>27273</v>
      </c>
      <c r="L151" s="4">
        <f t="shared" si="5"/>
        <v>1926106</v>
      </c>
    </row>
    <row r="152" spans="1:12" ht="12.75">
      <c r="A152" s="2">
        <v>1974</v>
      </c>
      <c r="B152" s="2" t="s">
        <v>18</v>
      </c>
      <c r="C152" s="2">
        <v>52836</v>
      </c>
      <c r="E152" s="2">
        <v>1974</v>
      </c>
      <c r="F152" s="2" t="s">
        <v>18</v>
      </c>
      <c r="G152" s="2">
        <v>36.3</v>
      </c>
      <c r="K152" s="7">
        <f t="shared" si="4"/>
        <v>27303</v>
      </c>
      <c r="L152" s="4">
        <f t="shared" si="5"/>
        <v>1917946.7999999998</v>
      </c>
    </row>
    <row r="153" spans="1:12" ht="12.75">
      <c r="A153" s="2">
        <v>1974</v>
      </c>
      <c r="B153" s="2" t="s">
        <v>19</v>
      </c>
      <c r="C153" s="2">
        <v>52413</v>
      </c>
      <c r="E153" s="2">
        <v>1974</v>
      </c>
      <c r="F153" s="2" t="s">
        <v>19</v>
      </c>
      <c r="G153" s="2">
        <v>36.1</v>
      </c>
      <c r="K153" s="7">
        <f t="shared" si="4"/>
        <v>27334</v>
      </c>
      <c r="L153" s="4">
        <f t="shared" si="5"/>
        <v>1892109.3</v>
      </c>
    </row>
    <row r="154" spans="1:12" ht="12.75">
      <c r="A154" s="2">
        <v>1974</v>
      </c>
      <c r="B154" s="2" t="s">
        <v>20</v>
      </c>
      <c r="C154" s="2">
        <v>51856</v>
      </c>
      <c r="E154" s="2">
        <v>1974</v>
      </c>
      <c r="F154" s="2" t="s">
        <v>20</v>
      </c>
      <c r="G154" s="2">
        <v>36.1</v>
      </c>
      <c r="K154" s="7">
        <f t="shared" si="4"/>
        <v>27364</v>
      </c>
      <c r="L154" s="4">
        <f t="shared" si="5"/>
        <v>1872001.6</v>
      </c>
    </row>
    <row r="155" spans="1:12" ht="12.75">
      <c r="A155" s="2">
        <v>1974</v>
      </c>
      <c r="B155" s="2" t="s">
        <v>21</v>
      </c>
      <c r="C155" s="2"/>
      <c r="E155" s="2">
        <v>1974</v>
      </c>
      <c r="F155" s="2" t="s">
        <v>21</v>
      </c>
      <c r="G155" s="2"/>
      <c r="K155" s="7">
        <f t="shared" si="4"/>
      </c>
      <c r="L155" s="4">
        <f t="shared" si="5"/>
      </c>
    </row>
    <row r="156" spans="1:12" ht="12.75">
      <c r="A156" s="2">
        <v>1975</v>
      </c>
      <c r="B156" s="2" t="s">
        <v>9</v>
      </c>
      <c r="C156" s="2">
        <v>51439</v>
      </c>
      <c r="E156" s="2">
        <v>1975</v>
      </c>
      <c r="F156" s="2" t="s">
        <v>9</v>
      </c>
      <c r="G156" s="2">
        <v>36.1</v>
      </c>
      <c r="K156" s="7">
        <f t="shared" si="4"/>
        <v>27395</v>
      </c>
      <c r="L156" s="4">
        <f t="shared" si="5"/>
        <v>1856947.9000000001</v>
      </c>
    </row>
    <row r="157" spans="1:12" ht="12.75">
      <c r="A157" s="2">
        <v>1975</v>
      </c>
      <c r="B157" s="2" t="s">
        <v>10</v>
      </c>
      <c r="C157" s="2">
        <v>50934</v>
      </c>
      <c r="E157" s="2">
        <v>1975</v>
      </c>
      <c r="F157" s="2" t="s">
        <v>10</v>
      </c>
      <c r="G157" s="2">
        <v>35.9</v>
      </c>
      <c r="K157" s="7">
        <f t="shared" si="4"/>
        <v>27426</v>
      </c>
      <c r="L157" s="4">
        <f t="shared" si="5"/>
        <v>1828530.5999999999</v>
      </c>
    </row>
    <row r="158" spans="1:12" ht="12.75">
      <c r="A158" s="2">
        <v>1975</v>
      </c>
      <c r="B158" s="2" t="s">
        <v>11</v>
      </c>
      <c r="C158" s="2">
        <v>50666</v>
      </c>
      <c r="E158" s="2">
        <v>1975</v>
      </c>
      <c r="F158" s="2" t="s">
        <v>11</v>
      </c>
      <c r="G158" s="2">
        <v>35.7</v>
      </c>
      <c r="K158" s="7">
        <f t="shared" si="4"/>
        <v>27454</v>
      </c>
      <c r="L158" s="4">
        <f t="shared" si="5"/>
        <v>1808776.2000000002</v>
      </c>
    </row>
    <row r="159" spans="1:12" ht="12.75">
      <c r="A159" s="2">
        <v>1975</v>
      </c>
      <c r="B159" s="2" t="s">
        <v>12</v>
      </c>
      <c r="C159" s="2">
        <v>50439</v>
      </c>
      <c r="E159" s="2">
        <v>1975</v>
      </c>
      <c r="F159" s="2" t="s">
        <v>12</v>
      </c>
      <c r="G159" s="2">
        <v>35.8</v>
      </c>
      <c r="K159" s="7">
        <f t="shared" si="4"/>
        <v>27485</v>
      </c>
      <c r="L159" s="4">
        <f t="shared" si="5"/>
        <v>1805716.2</v>
      </c>
    </row>
    <row r="160" spans="1:12" ht="12.75">
      <c r="A160" s="2">
        <v>1975</v>
      </c>
      <c r="B160" s="2" t="s">
        <v>13</v>
      </c>
      <c r="C160" s="2">
        <v>50558</v>
      </c>
      <c r="E160" s="2">
        <v>1975</v>
      </c>
      <c r="F160" s="2" t="s">
        <v>13</v>
      </c>
      <c r="G160" s="2">
        <v>35.9</v>
      </c>
      <c r="K160" s="7">
        <f t="shared" si="4"/>
        <v>27515</v>
      </c>
      <c r="L160" s="4">
        <f t="shared" si="5"/>
        <v>1815032.2</v>
      </c>
    </row>
    <row r="161" spans="1:12" ht="12.75">
      <c r="A161" s="2">
        <v>1975</v>
      </c>
      <c r="B161" s="2" t="s">
        <v>14</v>
      </c>
      <c r="C161" s="2">
        <v>50537</v>
      </c>
      <c r="E161" s="2">
        <v>1975</v>
      </c>
      <c r="F161" s="2" t="s">
        <v>14</v>
      </c>
      <c r="G161" s="2">
        <v>35.9</v>
      </c>
      <c r="K161" s="7">
        <f t="shared" si="4"/>
        <v>27546</v>
      </c>
      <c r="L161" s="4">
        <f t="shared" si="5"/>
        <v>1814278.2999999998</v>
      </c>
    </row>
    <row r="162" spans="1:12" ht="12.75">
      <c r="A162" s="2">
        <v>1975</v>
      </c>
      <c r="B162" s="2" t="s">
        <v>15</v>
      </c>
      <c r="C162" s="2">
        <v>50726</v>
      </c>
      <c r="E162" s="2">
        <v>1975</v>
      </c>
      <c r="F162" s="2" t="s">
        <v>15</v>
      </c>
      <c r="G162" s="2">
        <v>35.9</v>
      </c>
      <c r="K162" s="7">
        <f t="shared" si="4"/>
        <v>27576</v>
      </c>
      <c r="L162" s="4">
        <f t="shared" si="5"/>
        <v>1821063.4</v>
      </c>
    </row>
    <row r="163" spans="1:12" ht="12.75">
      <c r="A163" s="2">
        <v>1975</v>
      </c>
      <c r="B163" s="2" t="s">
        <v>16</v>
      </c>
      <c r="C163" s="2">
        <v>51070</v>
      </c>
      <c r="E163" s="2">
        <v>1975</v>
      </c>
      <c r="F163" s="2" t="s">
        <v>16</v>
      </c>
      <c r="G163" s="2">
        <v>36.1</v>
      </c>
      <c r="K163" s="7">
        <f t="shared" si="4"/>
        <v>27607</v>
      </c>
      <c r="L163" s="4">
        <f t="shared" si="5"/>
        <v>1843627</v>
      </c>
    </row>
    <row r="164" spans="1:12" ht="12.75">
      <c r="A164" s="2">
        <v>1975</v>
      </c>
      <c r="B164" s="2" t="s">
        <v>17</v>
      </c>
      <c r="C164" s="2">
        <v>51183</v>
      </c>
      <c r="E164" s="2">
        <v>1975</v>
      </c>
      <c r="F164" s="2" t="s">
        <v>17</v>
      </c>
      <c r="G164" s="2">
        <v>36.1</v>
      </c>
      <c r="K164" s="7">
        <f t="shared" si="4"/>
        <v>27638</v>
      </c>
      <c r="L164" s="4">
        <f t="shared" si="5"/>
        <v>1847706.3</v>
      </c>
    </row>
    <row r="165" spans="1:12" ht="12.75">
      <c r="A165" s="2">
        <v>1975</v>
      </c>
      <c r="B165" s="2" t="s">
        <v>18</v>
      </c>
      <c r="C165" s="2">
        <v>51376</v>
      </c>
      <c r="E165" s="2">
        <v>1975</v>
      </c>
      <c r="F165" s="2" t="s">
        <v>18</v>
      </c>
      <c r="G165" s="2">
        <v>36.1</v>
      </c>
      <c r="K165" s="7">
        <f t="shared" si="4"/>
        <v>27668</v>
      </c>
      <c r="L165" s="4">
        <f t="shared" si="5"/>
        <v>1854673.6</v>
      </c>
    </row>
    <row r="166" spans="1:12" ht="12.75">
      <c r="A166" s="2">
        <v>1975</v>
      </c>
      <c r="B166" s="2" t="s">
        <v>19</v>
      </c>
      <c r="C166" s="2">
        <v>51458</v>
      </c>
      <c r="E166" s="2">
        <v>1975</v>
      </c>
      <c r="F166" s="2" t="s">
        <v>19</v>
      </c>
      <c r="G166" s="2">
        <v>36.1</v>
      </c>
      <c r="K166" s="7">
        <f t="shared" si="4"/>
        <v>27699</v>
      </c>
      <c r="L166" s="4">
        <f t="shared" si="5"/>
        <v>1857633.8</v>
      </c>
    </row>
    <row r="167" spans="1:12" ht="12.75">
      <c r="A167" s="2">
        <v>1975</v>
      </c>
      <c r="B167" s="2" t="s">
        <v>20</v>
      </c>
      <c r="C167" s="2">
        <v>51759</v>
      </c>
      <c r="E167" s="2">
        <v>1975</v>
      </c>
      <c r="F167" s="2" t="s">
        <v>20</v>
      </c>
      <c r="G167" s="2">
        <v>36.2</v>
      </c>
      <c r="K167" s="7">
        <f t="shared" si="4"/>
        <v>27729</v>
      </c>
      <c r="L167" s="4">
        <f t="shared" si="5"/>
        <v>1873675.8</v>
      </c>
    </row>
    <row r="168" spans="1:12" ht="12.75">
      <c r="A168" s="2">
        <v>1975</v>
      </c>
      <c r="B168" s="2" t="s">
        <v>21</v>
      </c>
      <c r="C168" s="2"/>
      <c r="E168" s="2">
        <v>1975</v>
      </c>
      <c r="F168" s="2" t="s">
        <v>21</v>
      </c>
      <c r="G168" s="2"/>
      <c r="K168" s="7">
        <f t="shared" si="4"/>
      </c>
      <c r="L168" s="4">
        <f t="shared" si="5"/>
      </c>
    </row>
    <row r="169" spans="1:12" ht="12.75">
      <c r="A169" s="2">
        <v>1976</v>
      </c>
      <c r="B169" s="2" t="s">
        <v>9</v>
      </c>
      <c r="C169" s="2">
        <v>52182</v>
      </c>
      <c r="E169" s="2">
        <v>1976</v>
      </c>
      <c r="F169" s="2" t="s">
        <v>9</v>
      </c>
      <c r="G169" s="2">
        <v>36.3</v>
      </c>
      <c r="K169" s="7">
        <f t="shared" si="4"/>
        <v>27760</v>
      </c>
      <c r="L169" s="4">
        <f t="shared" si="5"/>
        <v>1894206.5999999999</v>
      </c>
    </row>
    <row r="170" spans="1:12" ht="12.75">
      <c r="A170" s="2">
        <v>1976</v>
      </c>
      <c r="B170" s="2" t="s">
        <v>10</v>
      </c>
      <c r="C170" s="2">
        <v>52430</v>
      </c>
      <c r="E170" s="2">
        <v>1976</v>
      </c>
      <c r="F170" s="2" t="s">
        <v>10</v>
      </c>
      <c r="G170" s="2">
        <v>36.3</v>
      </c>
      <c r="K170" s="7">
        <f t="shared" si="4"/>
        <v>27791</v>
      </c>
      <c r="L170" s="4">
        <f t="shared" si="5"/>
        <v>1903208.9999999998</v>
      </c>
    </row>
    <row r="171" spans="1:12" ht="12.75">
      <c r="A171" s="2">
        <v>1976</v>
      </c>
      <c r="B171" s="2" t="s">
        <v>11</v>
      </c>
      <c r="C171" s="2">
        <v>52615</v>
      </c>
      <c r="E171" s="2">
        <v>1976</v>
      </c>
      <c r="F171" s="2" t="s">
        <v>11</v>
      </c>
      <c r="G171" s="2">
        <v>36</v>
      </c>
      <c r="K171" s="7">
        <f t="shared" si="4"/>
        <v>27820</v>
      </c>
      <c r="L171" s="4">
        <f t="shared" si="5"/>
        <v>1894140</v>
      </c>
    </row>
    <row r="172" spans="1:12" ht="12.75">
      <c r="A172" s="2">
        <v>1976</v>
      </c>
      <c r="B172" s="2" t="s">
        <v>12</v>
      </c>
      <c r="C172" s="2">
        <v>52810</v>
      </c>
      <c r="E172" s="2">
        <v>1976</v>
      </c>
      <c r="F172" s="2" t="s">
        <v>12</v>
      </c>
      <c r="G172" s="2">
        <v>36</v>
      </c>
      <c r="K172" s="7">
        <f t="shared" si="4"/>
        <v>27851</v>
      </c>
      <c r="L172" s="4">
        <f t="shared" si="5"/>
        <v>1901160</v>
      </c>
    </row>
    <row r="173" spans="1:12" ht="12.75">
      <c r="A173" s="2">
        <v>1976</v>
      </c>
      <c r="B173" s="2" t="s">
        <v>13</v>
      </c>
      <c r="C173" s="2">
        <v>52802</v>
      </c>
      <c r="E173" s="2">
        <v>1976</v>
      </c>
      <c r="F173" s="2" t="s">
        <v>13</v>
      </c>
      <c r="G173" s="2">
        <v>36.1</v>
      </c>
      <c r="K173" s="7">
        <f t="shared" si="4"/>
        <v>27881</v>
      </c>
      <c r="L173" s="4">
        <f t="shared" si="5"/>
        <v>1906152.2000000002</v>
      </c>
    </row>
    <row r="174" spans="1:12" ht="12.75">
      <c r="A174" s="2">
        <v>1976</v>
      </c>
      <c r="B174" s="2" t="s">
        <v>14</v>
      </c>
      <c r="C174" s="2">
        <v>52830</v>
      </c>
      <c r="E174" s="2">
        <v>1976</v>
      </c>
      <c r="F174" s="2" t="s">
        <v>14</v>
      </c>
      <c r="G174" s="2">
        <v>36.1</v>
      </c>
      <c r="K174" s="7">
        <f t="shared" si="4"/>
        <v>27912</v>
      </c>
      <c r="L174" s="4">
        <f t="shared" si="5"/>
        <v>1907163</v>
      </c>
    </row>
    <row r="175" spans="1:12" ht="12.75">
      <c r="A175" s="2">
        <v>1976</v>
      </c>
      <c r="B175" s="2" t="s">
        <v>15</v>
      </c>
      <c r="C175" s="2">
        <v>52973</v>
      </c>
      <c r="E175" s="2">
        <v>1976</v>
      </c>
      <c r="F175" s="2" t="s">
        <v>15</v>
      </c>
      <c r="G175" s="2">
        <v>36.1</v>
      </c>
      <c r="K175" s="7">
        <f t="shared" si="4"/>
        <v>27942</v>
      </c>
      <c r="L175" s="4">
        <f t="shared" si="5"/>
        <v>1912325.3</v>
      </c>
    </row>
    <row r="176" spans="1:12" ht="12.75">
      <c r="A176" s="2">
        <v>1976</v>
      </c>
      <c r="B176" s="2" t="s">
        <v>16</v>
      </c>
      <c r="C176" s="2">
        <v>53072</v>
      </c>
      <c r="E176" s="2">
        <v>1976</v>
      </c>
      <c r="F176" s="2" t="s">
        <v>16</v>
      </c>
      <c r="G176" s="2">
        <v>36</v>
      </c>
      <c r="K176" s="7">
        <f t="shared" si="4"/>
        <v>27973</v>
      </c>
      <c r="L176" s="4">
        <f t="shared" si="5"/>
        <v>1910592</v>
      </c>
    </row>
    <row r="177" spans="1:12" ht="12.75">
      <c r="A177" s="2">
        <v>1976</v>
      </c>
      <c r="B177" s="2" t="s">
        <v>17</v>
      </c>
      <c r="C177" s="2">
        <v>53268</v>
      </c>
      <c r="E177" s="2">
        <v>1976</v>
      </c>
      <c r="F177" s="2" t="s">
        <v>17</v>
      </c>
      <c r="G177" s="2">
        <v>36</v>
      </c>
      <c r="K177" s="7">
        <f t="shared" si="4"/>
        <v>28004</v>
      </c>
      <c r="L177" s="4">
        <f t="shared" si="5"/>
        <v>1917648</v>
      </c>
    </row>
    <row r="178" spans="1:12" ht="12.75">
      <c r="A178" s="2">
        <v>1976</v>
      </c>
      <c r="B178" s="2" t="s">
        <v>18</v>
      </c>
      <c r="C178" s="2">
        <v>53165</v>
      </c>
      <c r="E178" s="2">
        <v>1976</v>
      </c>
      <c r="F178" s="2" t="s">
        <v>18</v>
      </c>
      <c r="G178" s="2">
        <v>35.9</v>
      </c>
      <c r="K178" s="7">
        <f t="shared" si="4"/>
        <v>28034</v>
      </c>
      <c r="L178" s="4">
        <f t="shared" si="5"/>
        <v>1908623.5</v>
      </c>
    </row>
    <row r="179" spans="1:12" ht="12.75">
      <c r="A179" s="2">
        <v>1976</v>
      </c>
      <c r="B179" s="2" t="s">
        <v>19</v>
      </c>
      <c r="C179" s="2">
        <v>53362</v>
      </c>
      <c r="E179" s="2">
        <v>1976</v>
      </c>
      <c r="F179" s="2" t="s">
        <v>19</v>
      </c>
      <c r="G179" s="2">
        <v>35.9</v>
      </c>
      <c r="K179" s="7">
        <f t="shared" si="4"/>
        <v>28065</v>
      </c>
      <c r="L179" s="4">
        <f t="shared" si="5"/>
        <v>1915695.7999999998</v>
      </c>
    </row>
    <row r="180" spans="1:12" ht="12.75">
      <c r="A180" s="2">
        <v>1976</v>
      </c>
      <c r="B180" s="2" t="s">
        <v>20</v>
      </c>
      <c r="C180" s="2">
        <v>53543</v>
      </c>
      <c r="E180" s="2">
        <v>1976</v>
      </c>
      <c r="F180" s="2" t="s">
        <v>20</v>
      </c>
      <c r="G180" s="2">
        <v>35.9</v>
      </c>
      <c r="K180" s="7">
        <f t="shared" si="4"/>
        <v>28095</v>
      </c>
      <c r="L180" s="4">
        <f t="shared" si="5"/>
        <v>1922193.7</v>
      </c>
    </row>
    <row r="181" spans="1:12" ht="12.75">
      <c r="A181" s="2">
        <v>1976</v>
      </c>
      <c r="B181" s="2" t="s">
        <v>21</v>
      </c>
      <c r="C181" s="2"/>
      <c r="E181" s="2">
        <v>1976</v>
      </c>
      <c r="F181" s="2" t="s">
        <v>21</v>
      </c>
      <c r="G181" s="2"/>
      <c r="K181" s="7">
        <f t="shared" si="4"/>
      </c>
      <c r="L181" s="4">
        <f t="shared" si="5"/>
      </c>
    </row>
    <row r="182" spans="1:12" ht="12.75">
      <c r="A182" s="2">
        <v>1977</v>
      </c>
      <c r="B182" s="2" t="s">
        <v>9</v>
      </c>
      <c r="C182" s="2">
        <v>53756</v>
      </c>
      <c r="E182" s="2">
        <v>1977</v>
      </c>
      <c r="F182" s="2" t="s">
        <v>9</v>
      </c>
      <c r="G182" s="2">
        <v>35.6</v>
      </c>
      <c r="K182" s="7">
        <f t="shared" si="4"/>
        <v>28126</v>
      </c>
      <c r="L182" s="4">
        <f t="shared" si="5"/>
        <v>1913713.6</v>
      </c>
    </row>
    <row r="183" spans="1:12" ht="12.75">
      <c r="A183" s="2">
        <v>1977</v>
      </c>
      <c r="B183" s="2" t="s">
        <v>10</v>
      </c>
      <c r="C183" s="2">
        <v>54016</v>
      </c>
      <c r="E183" s="2">
        <v>1977</v>
      </c>
      <c r="F183" s="2" t="s">
        <v>10</v>
      </c>
      <c r="G183" s="2">
        <v>36</v>
      </c>
      <c r="K183" s="7">
        <f t="shared" si="4"/>
        <v>28157</v>
      </c>
      <c r="L183" s="4">
        <f t="shared" si="5"/>
        <v>1944576</v>
      </c>
    </row>
    <row r="184" spans="1:12" ht="12.75">
      <c r="A184" s="2">
        <v>1977</v>
      </c>
      <c r="B184" s="2" t="s">
        <v>11</v>
      </c>
      <c r="C184" s="2">
        <v>54390</v>
      </c>
      <c r="E184" s="2">
        <v>1977</v>
      </c>
      <c r="F184" s="2" t="s">
        <v>11</v>
      </c>
      <c r="G184" s="2">
        <v>35.9</v>
      </c>
      <c r="K184" s="7">
        <f t="shared" si="4"/>
        <v>28185</v>
      </c>
      <c r="L184" s="4">
        <f t="shared" si="5"/>
        <v>1952601</v>
      </c>
    </row>
    <row r="185" spans="1:12" ht="12.75">
      <c r="A185" s="2">
        <v>1977</v>
      </c>
      <c r="B185" s="2" t="s">
        <v>12</v>
      </c>
      <c r="C185" s="2">
        <v>54670</v>
      </c>
      <c r="E185" s="2">
        <v>1977</v>
      </c>
      <c r="F185" s="2" t="s">
        <v>12</v>
      </c>
      <c r="G185" s="2">
        <v>36</v>
      </c>
      <c r="K185" s="7">
        <f t="shared" si="4"/>
        <v>28216</v>
      </c>
      <c r="L185" s="4">
        <f t="shared" si="5"/>
        <v>1968120</v>
      </c>
    </row>
    <row r="186" spans="1:12" ht="12.75">
      <c r="A186" s="2">
        <v>1977</v>
      </c>
      <c r="B186" s="2" t="s">
        <v>13</v>
      </c>
      <c r="C186" s="2">
        <v>54940</v>
      </c>
      <c r="E186" s="2">
        <v>1977</v>
      </c>
      <c r="F186" s="2" t="s">
        <v>13</v>
      </c>
      <c r="G186" s="2">
        <v>36</v>
      </c>
      <c r="K186" s="7">
        <f t="shared" si="4"/>
        <v>28246</v>
      </c>
      <c r="L186" s="4">
        <f t="shared" si="5"/>
        <v>1977840</v>
      </c>
    </row>
    <row r="187" spans="1:12" ht="12.75">
      <c r="A187" s="2">
        <v>1977</v>
      </c>
      <c r="B187" s="2" t="s">
        <v>14</v>
      </c>
      <c r="C187" s="2">
        <v>55195</v>
      </c>
      <c r="E187" s="2">
        <v>1977</v>
      </c>
      <c r="F187" s="2" t="s">
        <v>14</v>
      </c>
      <c r="G187" s="2">
        <v>36</v>
      </c>
      <c r="K187" s="7">
        <f t="shared" si="4"/>
        <v>28277</v>
      </c>
      <c r="L187" s="4">
        <f t="shared" si="5"/>
        <v>1987020</v>
      </c>
    </row>
    <row r="188" spans="1:12" ht="12.75">
      <c r="A188" s="2">
        <v>1977</v>
      </c>
      <c r="B188" s="2" t="s">
        <v>15</v>
      </c>
      <c r="C188" s="2">
        <v>55395</v>
      </c>
      <c r="E188" s="2">
        <v>1977</v>
      </c>
      <c r="F188" s="2" t="s">
        <v>15</v>
      </c>
      <c r="G188" s="2">
        <v>35.9</v>
      </c>
      <c r="K188" s="7">
        <f t="shared" si="4"/>
        <v>28307</v>
      </c>
      <c r="L188" s="4">
        <f t="shared" si="5"/>
        <v>1988680.5</v>
      </c>
    </row>
    <row r="189" spans="1:12" ht="12.75">
      <c r="A189" s="2">
        <v>1977</v>
      </c>
      <c r="B189" s="2" t="s">
        <v>16</v>
      </c>
      <c r="C189" s="2">
        <v>55543</v>
      </c>
      <c r="E189" s="2">
        <v>1977</v>
      </c>
      <c r="F189" s="2" t="s">
        <v>16</v>
      </c>
      <c r="G189" s="2">
        <v>35.9</v>
      </c>
      <c r="K189" s="7">
        <f t="shared" si="4"/>
        <v>28338</v>
      </c>
      <c r="L189" s="4">
        <f t="shared" si="5"/>
        <v>1993993.7</v>
      </c>
    </row>
    <row r="190" spans="1:12" ht="12.75">
      <c r="A190" s="2">
        <v>1977</v>
      </c>
      <c r="B190" s="2" t="s">
        <v>17</v>
      </c>
      <c r="C190" s="2">
        <v>55859</v>
      </c>
      <c r="E190" s="2">
        <v>1977</v>
      </c>
      <c r="F190" s="2" t="s">
        <v>17</v>
      </c>
      <c r="G190" s="2">
        <v>35.9</v>
      </c>
      <c r="K190" s="7">
        <f t="shared" si="4"/>
        <v>28369</v>
      </c>
      <c r="L190" s="4">
        <f t="shared" si="5"/>
        <v>2005338.0999999999</v>
      </c>
    </row>
    <row r="191" spans="1:12" ht="12.75">
      <c r="A191" s="2">
        <v>1977</v>
      </c>
      <c r="B191" s="2" t="s">
        <v>18</v>
      </c>
      <c r="C191" s="2">
        <v>56004</v>
      </c>
      <c r="E191" s="2">
        <v>1977</v>
      </c>
      <c r="F191" s="2" t="s">
        <v>18</v>
      </c>
      <c r="G191" s="2">
        <v>36</v>
      </c>
      <c r="K191" s="7">
        <f t="shared" si="4"/>
        <v>28399</v>
      </c>
      <c r="L191" s="4">
        <f t="shared" si="5"/>
        <v>2016144</v>
      </c>
    </row>
    <row r="192" spans="1:12" ht="12.75">
      <c r="A192" s="2">
        <v>1977</v>
      </c>
      <c r="B192" s="2" t="s">
        <v>19</v>
      </c>
      <c r="C192" s="2">
        <v>56281</v>
      </c>
      <c r="E192" s="2">
        <v>1977</v>
      </c>
      <c r="F192" s="2" t="s">
        <v>19</v>
      </c>
      <c r="G192" s="2">
        <v>35.9</v>
      </c>
      <c r="K192" s="7">
        <f t="shared" si="4"/>
        <v>28430</v>
      </c>
      <c r="L192" s="4">
        <f t="shared" si="5"/>
        <v>2020487.9</v>
      </c>
    </row>
    <row r="193" spans="1:12" ht="12.75">
      <c r="A193" s="2">
        <v>1977</v>
      </c>
      <c r="B193" s="2" t="s">
        <v>20</v>
      </c>
      <c r="C193" s="2">
        <v>56466</v>
      </c>
      <c r="E193" s="2">
        <v>1977</v>
      </c>
      <c r="F193" s="2" t="s">
        <v>20</v>
      </c>
      <c r="G193" s="2">
        <v>35.8</v>
      </c>
      <c r="K193" s="7">
        <f t="shared" si="4"/>
        <v>28460</v>
      </c>
      <c r="L193" s="4">
        <f t="shared" si="5"/>
        <v>2021482.7999999998</v>
      </c>
    </row>
    <row r="194" spans="1:12" ht="12.75">
      <c r="A194" s="2">
        <v>1977</v>
      </c>
      <c r="B194" s="2" t="s">
        <v>21</v>
      </c>
      <c r="C194" s="2"/>
      <c r="E194" s="2">
        <v>1977</v>
      </c>
      <c r="F194" s="2" t="s">
        <v>21</v>
      </c>
      <c r="G194" s="2"/>
      <c r="K194" s="7">
        <f t="shared" si="4"/>
      </c>
      <c r="L194" s="4">
        <f t="shared" si="5"/>
      </c>
    </row>
    <row r="195" spans="1:12" ht="12.75">
      <c r="A195" s="2">
        <v>1978</v>
      </c>
      <c r="B195" s="2" t="s">
        <v>9</v>
      </c>
      <c r="C195" s="2">
        <v>56547</v>
      </c>
      <c r="E195" s="2">
        <v>1978</v>
      </c>
      <c r="F195" s="2" t="s">
        <v>9</v>
      </c>
      <c r="G195" s="2">
        <v>35.3</v>
      </c>
      <c r="K195" s="7">
        <f t="shared" si="4"/>
        <v>28491</v>
      </c>
      <c r="L195" s="4">
        <f t="shared" si="5"/>
        <v>1996109.0999999999</v>
      </c>
    </row>
    <row r="196" spans="1:12" ht="12.75">
      <c r="A196" s="2">
        <v>1978</v>
      </c>
      <c r="B196" s="2" t="s">
        <v>10</v>
      </c>
      <c r="C196" s="2">
        <v>56768</v>
      </c>
      <c r="E196" s="2">
        <v>1978</v>
      </c>
      <c r="F196" s="2" t="s">
        <v>10</v>
      </c>
      <c r="G196" s="2">
        <v>35.6</v>
      </c>
      <c r="K196" s="7">
        <f t="shared" si="4"/>
        <v>28522</v>
      </c>
      <c r="L196" s="4">
        <f t="shared" si="5"/>
        <v>2020940.8</v>
      </c>
    </row>
    <row r="197" spans="1:12" ht="12.75">
      <c r="A197" s="2">
        <v>1978</v>
      </c>
      <c r="B197" s="2" t="s">
        <v>11</v>
      </c>
      <c r="C197" s="2">
        <v>57176</v>
      </c>
      <c r="E197" s="2">
        <v>1978</v>
      </c>
      <c r="F197" s="2" t="s">
        <v>11</v>
      </c>
      <c r="G197" s="2">
        <v>35.8</v>
      </c>
      <c r="K197" s="7">
        <f t="shared" si="4"/>
        <v>28550</v>
      </c>
      <c r="L197" s="4">
        <f t="shared" si="5"/>
        <v>2046900.7999999998</v>
      </c>
    </row>
    <row r="198" spans="1:12" ht="12.75">
      <c r="A198" s="2">
        <v>1978</v>
      </c>
      <c r="B198" s="2" t="s">
        <v>12</v>
      </c>
      <c r="C198" s="2">
        <v>57709</v>
      </c>
      <c r="E198" s="2">
        <v>1978</v>
      </c>
      <c r="F198" s="2" t="s">
        <v>12</v>
      </c>
      <c r="G198" s="2">
        <v>35.8</v>
      </c>
      <c r="K198" s="7">
        <f t="shared" si="4"/>
        <v>28581</v>
      </c>
      <c r="L198" s="4">
        <f t="shared" si="5"/>
        <v>2065982.1999999997</v>
      </c>
    </row>
    <row r="199" spans="1:12" ht="12.75">
      <c r="A199" s="2">
        <v>1978</v>
      </c>
      <c r="B199" s="2" t="s">
        <v>13</v>
      </c>
      <c r="C199" s="2">
        <v>57941</v>
      </c>
      <c r="E199" s="2">
        <v>1978</v>
      </c>
      <c r="F199" s="2" t="s">
        <v>13</v>
      </c>
      <c r="G199" s="2">
        <v>35.8</v>
      </c>
      <c r="K199" s="7">
        <f t="shared" si="4"/>
        <v>28611</v>
      </c>
      <c r="L199" s="4">
        <f t="shared" si="5"/>
        <v>2074287.7999999998</v>
      </c>
    </row>
    <row r="200" spans="1:12" ht="12.75">
      <c r="A200" s="2">
        <v>1978</v>
      </c>
      <c r="B200" s="2" t="s">
        <v>14</v>
      </c>
      <c r="C200" s="2">
        <v>58263</v>
      </c>
      <c r="E200" s="2">
        <v>1978</v>
      </c>
      <c r="F200" s="2" t="s">
        <v>14</v>
      </c>
      <c r="G200" s="2">
        <v>35.9</v>
      </c>
      <c r="K200" s="7">
        <f t="shared" si="4"/>
        <v>28642</v>
      </c>
      <c r="L200" s="4">
        <f t="shared" si="5"/>
        <v>2091641.7</v>
      </c>
    </row>
    <row r="201" spans="1:12" ht="12.75">
      <c r="A201" s="2">
        <v>1978</v>
      </c>
      <c r="B201" s="2" t="s">
        <v>15</v>
      </c>
      <c r="C201" s="2">
        <v>58422</v>
      </c>
      <c r="E201" s="2">
        <v>1978</v>
      </c>
      <c r="F201" s="2" t="s">
        <v>15</v>
      </c>
      <c r="G201" s="2">
        <v>35.9</v>
      </c>
      <c r="K201" s="7">
        <f t="shared" si="4"/>
        <v>28672</v>
      </c>
      <c r="L201" s="4">
        <f t="shared" si="5"/>
        <v>2097349.8</v>
      </c>
    </row>
    <row r="202" spans="1:12" ht="12.75">
      <c r="A202" s="2">
        <v>1978</v>
      </c>
      <c r="B202" s="2" t="s">
        <v>16</v>
      </c>
      <c r="C202" s="2">
        <v>58626</v>
      </c>
      <c r="E202" s="2">
        <v>1978</v>
      </c>
      <c r="F202" s="2" t="s">
        <v>16</v>
      </c>
      <c r="G202" s="2">
        <v>35.8</v>
      </c>
      <c r="K202" s="7">
        <f t="shared" si="4"/>
        <v>28703</v>
      </c>
      <c r="L202" s="4">
        <f t="shared" si="5"/>
        <v>2098810.8</v>
      </c>
    </row>
    <row r="203" spans="1:12" ht="12.75">
      <c r="A203" s="2">
        <v>1978</v>
      </c>
      <c r="B203" s="2" t="s">
        <v>17</v>
      </c>
      <c r="C203" s="2">
        <v>58819</v>
      </c>
      <c r="E203" s="2">
        <v>1978</v>
      </c>
      <c r="F203" s="2" t="s">
        <v>17</v>
      </c>
      <c r="G203" s="2">
        <v>35.8</v>
      </c>
      <c r="K203" s="7">
        <f t="shared" si="4"/>
        <v>28734</v>
      </c>
      <c r="L203" s="4">
        <f t="shared" si="5"/>
        <v>2105720.1999999997</v>
      </c>
    </row>
    <row r="204" spans="1:12" ht="12.75">
      <c r="A204" s="2">
        <v>1978</v>
      </c>
      <c r="B204" s="2" t="s">
        <v>18</v>
      </c>
      <c r="C204" s="2">
        <v>59017</v>
      </c>
      <c r="E204" s="2">
        <v>1978</v>
      </c>
      <c r="F204" s="2" t="s">
        <v>18</v>
      </c>
      <c r="G204" s="2">
        <v>35.8</v>
      </c>
      <c r="K204" s="7">
        <f t="shared" si="4"/>
        <v>28764</v>
      </c>
      <c r="L204" s="4">
        <f t="shared" si="5"/>
        <v>2112808.5999999996</v>
      </c>
    </row>
    <row r="205" spans="1:12" ht="12.75">
      <c r="A205" s="2">
        <v>1978</v>
      </c>
      <c r="B205" s="2" t="s">
        <v>19</v>
      </c>
      <c r="C205" s="2">
        <v>59377</v>
      </c>
      <c r="E205" s="2">
        <v>1978</v>
      </c>
      <c r="F205" s="2" t="s">
        <v>19</v>
      </c>
      <c r="G205" s="2">
        <v>35.7</v>
      </c>
      <c r="K205" s="7">
        <f t="shared" si="4"/>
        <v>28795</v>
      </c>
      <c r="L205" s="4">
        <f t="shared" si="5"/>
        <v>2119758.9000000004</v>
      </c>
    </row>
    <row r="206" spans="1:12" ht="12.75">
      <c r="A206" s="2">
        <v>1978</v>
      </c>
      <c r="B206" s="2" t="s">
        <v>20</v>
      </c>
      <c r="C206" s="2">
        <v>59599</v>
      </c>
      <c r="E206" s="2">
        <v>1978</v>
      </c>
      <c r="F206" s="2" t="s">
        <v>20</v>
      </c>
      <c r="G206" s="2">
        <v>35.7</v>
      </c>
      <c r="K206" s="7">
        <f aca="true" t="shared" si="6" ref="K206:K269">IF(B206="M13","",DATE(A206,RIGHT(B206,2),1))</f>
        <v>28825</v>
      </c>
      <c r="L206" s="4">
        <f aca="true" t="shared" si="7" ref="L206:L269">IF(K206="","",C206*G206)</f>
        <v>2127684.3000000003</v>
      </c>
    </row>
    <row r="207" spans="1:12" ht="12.75">
      <c r="A207" s="2">
        <v>1978</v>
      </c>
      <c r="B207" s="2" t="s">
        <v>21</v>
      </c>
      <c r="C207" s="2"/>
      <c r="E207" s="2">
        <v>1978</v>
      </c>
      <c r="F207" s="2" t="s">
        <v>21</v>
      </c>
      <c r="G207" s="2"/>
      <c r="K207" s="7">
        <f t="shared" si="6"/>
      </c>
      <c r="L207" s="4">
        <f t="shared" si="7"/>
      </c>
    </row>
    <row r="208" spans="1:12" ht="12.75">
      <c r="A208" s="2">
        <v>1979</v>
      </c>
      <c r="B208" s="2" t="s">
        <v>9</v>
      </c>
      <c r="C208" s="2">
        <v>59659</v>
      </c>
      <c r="E208" s="2">
        <v>1979</v>
      </c>
      <c r="F208" s="2" t="s">
        <v>9</v>
      </c>
      <c r="G208" s="2">
        <v>35.6</v>
      </c>
      <c r="K208" s="7">
        <f t="shared" si="6"/>
        <v>28856</v>
      </c>
      <c r="L208" s="4">
        <f t="shared" si="7"/>
        <v>2123860.4</v>
      </c>
    </row>
    <row r="209" spans="1:12" ht="12.75">
      <c r="A209" s="2">
        <v>1979</v>
      </c>
      <c r="B209" s="2" t="s">
        <v>10</v>
      </c>
      <c r="C209" s="2">
        <v>59840</v>
      </c>
      <c r="E209" s="2">
        <v>1979</v>
      </c>
      <c r="F209" s="2" t="s">
        <v>10</v>
      </c>
      <c r="G209" s="2">
        <v>35.7</v>
      </c>
      <c r="K209" s="7">
        <f t="shared" si="6"/>
        <v>28887</v>
      </c>
      <c r="L209" s="4">
        <f t="shared" si="7"/>
        <v>2136288</v>
      </c>
    </row>
    <row r="210" spans="1:12" ht="12.75">
      <c r="A210" s="2">
        <v>1979</v>
      </c>
      <c r="B210" s="2" t="s">
        <v>11</v>
      </c>
      <c r="C210" s="2">
        <v>60216</v>
      </c>
      <c r="E210" s="2">
        <v>1979</v>
      </c>
      <c r="F210" s="2" t="s">
        <v>11</v>
      </c>
      <c r="G210" s="2">
        <v>35.8</v>
      </c>
      <c r="K210" s="7">
        <f t="shared" si="6"/>
        <v>28915</v>
      </c>
      <c r="L210" s="4">
        <f t="shared" si="7"/>
        <v>2155732.8</v>
      </c>
    </row>
    <row r="211" spans="1:12" ht="12.75">
      <c r="A211" s="2">
        <v>1979</v>
      </c>
      <c r="B211" s="2" t="s">
        <v>12</v>
      </c>
      <c r="C211" s="2">
        <v>60067</v>
      </c>
      <c r="E211" s="2">
        <v>1979</v>
      </c>
      <c r="F211" s="2" t="s">
        <v>12</v>
      </c>
      <c r="G211" s="2">
        <v>35.3</v>
      </c>
      <c r="K211" s="7">
        <f t="shared" si="6"/>
        <v>28946</v>
      </c>
      <c r="L211" s="4">
        <f t="shared" si="7"/>
        <v>2120365.0999999996</v>
      </c>
    </row>
    <row r="212" spans="1:12" ht="12.75">
      <c r="A212" s="2">
        <v>1979</v>
      </c>
      <c r="B212" s="2" t="s">
        <v>13</v>
      </c>
      <c r="C212" s="2">
        <v>60368</v>
      </c>
      <c r="E212" s="2">
        <v>1979</v>
      </c>
      <c r="F212" s="2" t="s">
        <v>13</v>
      </c>
      <c r="G212" s="2">
        <v>35.6</v>
      </c>
      <c r="K212" s="7">
        <f t="shared" si="6"/>
        <v>28976</v>
      </c>
      <c r="L212" s="4">
        <f t="shared" si="7"/>
        <v>2149100.8000000003</v>
      </c>
    </row>
    <row r="213" spans="1:12" ht="12.75">
      <c r="A213" s="2">
        <v>1979</v>
      </c>
      <c r="B213" s="2" t="s">
        <v>14</v>
      </c>
      <c r="C213" s="2">
        <v>60583</v>
      </c>
      <c r="E213" s="2">
        <v>1979</v>
      </c>
      <c r="F213" s="2" t="s">
        <v>14</v>
      </c>
      <c r="G213" s="2">
        <v>35.6</v>
      </c>
      <c r="K213" s="7">
        <f t="shared" si="6"/>
        <v>29007</v>
      </c>
      <c r="L213" s="4">
        <f t="shared" si="7"/>
        <v>2156754.8000000003</v>
      </c>
    </row>
    <row r="214" spans="1:12" ht="12.75">
      <c r="A214" s="2">
        <v>1979</v>
      </c>
      <c r="B214" s="2" t="s">
        <v>15</v>
      </c>
      <c r="C214" s="2">
        <v>60558</v>
      </c>
      <c r="E214" s="2">
        <v>1979</v>
      </c>
      <c r="F214" s="2" t="s">
        <v>15</v>
      </c>
      <c r="G214" s="2">
        <v>35.6</v>
      </c>
      <c r="K214" s="7">
        <f t="shared" si="6"/>
        <v>29037</v>
      </c>
      <c r="L214" s="4">
        <f t="shared" si="7"/>
        <v>2155864.8000000003</v>
      </c>
    </row>
    <row r="215" spans="1:12" ht="12.75">
      <c r="A215" s="2">
        <v>1979</v>
      </c>
      <c r="B215" s="2" t="s">
        <v>16</v>
      </c>
      <c r="C215" s="2">
        <v>60516</v>
      </c>
      <c r="E215" s="2">
        <v>1979</v>
      </c>
      <c r="F215" s="2" t="s">
        <v>16</v>
      </c>
      <c r="G215" s="2">
        <v>35.6</v>
      </c>
      <c r="K215" s="7">
        <f t="shared" si="6"/>
        <v>29068</v>
      </c>
      <c r="L215" s="4">
        <f t="shared" si="7"/>
        <v>2154369.6</v>
      </c>
    </row>
    <row r="216" spans="1:12" ht="12.75">
      <c r="A216" s="2">
        <v>1979</v>
      </c>
      <c r="B216" s="2" t="s">
        <v>17</v>
      </c>
      <c r="C216" s="2">
        <v>60629</v>
      </c>
      <c r="E216" s="2">
        <v>1979</v>
      </c>
      <c r="F216" s="2" t="s">
        <v>17</v>
      </c>
      <c r="G216" s="2">
        <v>35.6</v>
      </c>
      <c r="K216" s="7">
        <f t="shared" si="6"/>
        <v>29099</v>
      </c>
      <c r="L216" s="4">
        <f t="shared" si="7"/>
        <v>2158392.4</v>
      </c>
    </row>
    <row r="217" spans="1:12" ht="12.75">
      <c r="A217" s="2">
        <v>1979</v>
      </c>
      <c r="B217" s="2" t="s">
        <v>18</v>
      </c>
      <c r="C217" s="2">
        <v>60746</v>
      </c>
      <c r="E217" s="2">
        <v>1979</v>
      </c>
      <c r="F217" s="2" t="s">
        <v>18</v>
      </c>
      <c r="G217" s="2">
        <v>35.6</v>
      </c>
      <c r="K217" s="7">
        <f t="shared" si="6"/>
        <v>29129</v>
      </c>
      <c r="L217" s="4">
        <f t="shared" si="7"/>
        <v>2162557.6</v>
      </c>
    </row>
    <row r="218" spans="1:12" ht="12.75">
      <c r="A218" s="2">
        <v>1979</v>
      </c>
      <c r="B218" s="2" t="s">
        <v>19</v>
      </c>
      <c r="C218" s="2">
        <v>60778</v>
      </c>
      <c r="E218" s="2">
        <v>1979</v>
      </c>
      <c r="F218" s="2" t="s">
        <v>19</v>
      </c>
      <c r="G218" s="2">
        <v>35.6</v>
      </c>
      <c r="K218" s="7">
        <f t="shared" si="6"/>
        <v>29160</v>
      </c>
      <c r="L218" s="4">
        <f t="shared" si="7"/>
        <v>2163696.8000000003</v>
      </c>
    </row>
    <row r="219" spans="1:12" ht="12.75">
      <c r="A219" s="2">
        <v>1979</v>
      </c>
      <c r="B219" s="2" t="s">
        <v>20</v>
      </c>
      <c r="C219" s="2">
        <v>60860</v>
      </c>
      <c r="E219" s="2">
        <v>1979</v>
      </c>
      <c r="F219" s="2" t="s">
        <v>20</v>
      </c>
      <c r="G219" s="2">
        <v>35.5</v>
      </c>
      <c r="K219" s="7">
        <f t="shared" si="6"/>
        <v>29190</v>
      </c>
      <c r="L219" s="4">
        <f t="shared" si="7"/>
        <v>2160530</v>
      </c>
    </row>
    <row r="220" spans="1:12" ht="12.75">
      <c r="A220" s="2">
        <v>1979</v>
      </c>
      <c r="B220" s="2" t="s">
        <v>21</v>
      </c>
      <c r="C220" s="2"/>
      <c r="E220" s="2">
        <v>1979</v>
      </c>
      <c r="F220" s="2" t="s">
        <v>21</v>
      </c>
      <c r="G220" s="2"/>
      <c r="K220" s="7">
        <f t="shared" si="6"/>
      </c>
      <c r="L220" s="4">
        <f t="shared" si="7"/>
      </c>
    </row>
    <row r="221" spans="1:12" ht="12.75">
      <c r="A221" s="2">
        <v>1980</v>
      </c>
      <c r="B221" s="2" t="s">
        <v>9</v>
      </c>
      <c r="C221" s="2">
        <v>60896</v>
      </c>
      <c r="E221" s="2">
        <v>1980</v>
      </c>
      <c r="F221" s="2" t="s">
        <v>9</v>
      </c>
      <c r="G221" s="2">
        <v>35.4</v>
      </c>
      <c r="K221" s="7">
        <f t="shared" si="6"/>
        <v>29221</v>
      </c>
      <c r="L221" s="4">
        <f t="shared" si="7"/>
        <v>2155718.4</v>
      </c>
    </row>
    <row r="222" spans="1:12" ht="12.75">
      <c r="A222" s="2">
        <v>1980</v>
      </c>
      <c r="B222" s="2" t="s">
        <v>10</v>
      </c>
      <c r="C222" s="2">
        <v>60964</v>
      </c>
      <c r="E222" s="2">
        <v>1980</v>
      </c>
      <c r="F222" s="2" t="s">
        <v>10</v>
      </c>
      <c r="G222" s="2">
        <v>35.4</v>
      </c>
      <c r="K222" s="7">
        <f t="shared" si="6"/>
        <v>29252</v>
      </c>
      <c r="L222" s="4">
        <f t="shared" si="7"/>
        <v>2158125.6</v>
      </c>
    </row>
    <row r="223" spans="1:12" ht="12.75">
      <c r="A223" s="2">
        <v>1980</v>
      </c>
      <c r="B223" s="2" t="s">
        <v>11</v>
      </c>
      <c r="C223" s="2">
        <v>60987</v>
      </c>
      <c r="E223" s="2">
        <v>1980</v>
      </c>
      <c r="F223" s="2" t="s">
        <v>11</v>
      </c>
      <c r="G223" s="2">
        <v>35.3</v>
      </c>
      <c r="K223" s="7">
        <f t="shared" si="6"/>
        <v>29281</v>
      </c>
      <c r="L223" s="4">
        <f t="shared" si="7"/>
        <v>2152841.0999999996</v>
      </c>
    </row>
    <row r="224" spans="1:12" ht="12.75">
      <c r="A224" s="2">
        <v>1980</v>
      </c>
      <c r="B224" s="2" t="s">
        <v>12</v>
      </c>
      <c r="C224" s="2">
        <v>60540</v>
      </c>
      <c r="E224" s="2">
        <v>1980</v>
      </c>
      <c r="F224" s="2" t="s">
        <v>12</v>
      </c>
      <c r="G224" s="2">
        <v>35.2</v>
      </c>
      <c r="K224" s="7">
        <f t="shared" si="6"/>
        <v>29312</v>
      </c>
      <c r="L224" s="4">
        <f t="shared" si="7"/>
        <v>2131008</v>
      </c>
    </row>
    <row r="225" spans="1:12" ht="12.75">
      <c r="A225" s="2">
        <v>1980</v>
      </c>
      <c r="B225" s="2" t="s">
        <v>13</v>
      </c>
      <c r="C225" s="2">
        <v>60194</v>
      </c>
      <c r="E225" s="2">
        <v>1980</v>
      </c>
      <c r="F225" s="2" t="s">
        <v>13</v>
      </c>
      <c r="G225" s="2">
        <v>35.1</v>
      </c>
      <c r="K225" s="7">
        <f t="shared" si="6"/>
        <v>29342</v>
      </c>
      <c r="L225" s="4">
        <f t="shared" si="7"/>
        <v>2112809.4</v>
      </c>
    </row>
    <row r="226" spans="1:12" ht="12.75">
      <c r="A226" s="2">
        <v>1980</v>
      </c>
      <c r="B226" s="2" t="s">
        <v>14</v>
      </c>
      <c r="C226" s="2">
        <v>59892</v>
      </c>
      <c r="E226" s="2">
        <v>1980</v>
      </c>
      <c r="F226" s="2" t="s">
        <v>14</v>
      </c>
      <c r="G226" s="2">
        <v>35</v>
      </c>
      <c r="K226" s="7">
        <f t="shared" si="6"/>
        <v>29373</v>
      </c>
      <c r="L226" s="4">
        <f t="shared" si="7"/>
        <v>2096220</v>
      </c>
    </row>
    <row r="227" spans="1:12" ht="12.75">
      <c r="A227" s="2">
        <v>1980</v>
      </c>
      <c r="B227" s="2" t="s">
        <v>15</v>
      </c>
      <c r="C227" s="2">
        <v>59693</v>
      </c>
      <c r="E227" s="2">
        <v>1980</v>
      </c>
      <c r="F227" s="2" t="s">
        <v>15</v>
      </c>
      <c r="G227" s="2">
        <v>34.9</v>
      </c>
      <c r="K227" s="7">
        <f t="shared" si="6"/>
        <v>29403</v>
      </c>
      <c r="L227" s="4">
        <f t="shared" si="7"/>
        <v>2083285.7</v>
      </c>
    </row>
    <row r="228" spans="1:12" ht="12.75">
      <c r="A228" s="2">
        <v>1980</v>
      </c>
      <c r="B228" s="2" t="s">
        <v>16</v>
      </c>
      <c r="C228" s="2">
        <v>59908</v>
      </c>
      <c r="E228" s="2">
        <v>1980</v>
      </c>
      <c r="F228" s="2" t="s">
        <v>16</v>
      </c>
      <c r="G228" s="2">
        <v>35.1</v>
      </c>
      <c r="K228" s="7">
        <f t="shared" si="6"/>
        <v>29434</v>
      </c>
      <c r="L228" s="4">
        <f t="shared" si="7"/>
        <v>2102770.8000000003</v>
      </c>
    </row>
    <row r="229" spans="1:12" ht="12.75">
      <c r="A229" s="2">
        <v>1980</v>
      </c>
      <c r="B229" s="2" t="s">
        <v>17</v>
      </c>
      <c r="C229" s="2">
        <v>60075</v>
      </c>
      <c r="E229" s="2">
        <v>1980</v>
      </c>
      <c r="F229" s="2" t="s">
        <v>17</v>
      </c>
      <c r="G229" s="2">
        <v>35.1</v>
      </c>
      <c r="K229" s="7">
        <f t="shared" si="6"/>
        <v>29465</v>
      </c>
      <c r="L229" s="4">
        <f t="shared" si="7"/>
        <v>2108632.5</v>
      </c>
    </row>
    <row r="230" spans="1:12" ht="12.75">
      <c r="A230" s="2">
        <v>1980</v>
      </c>
      <c r="B230" s="2" t="s">
        <v>18</v>
      </c>
      <c r="C230" s="2">
        <v>60239</v>
      </c>
      <c r="E230" s="2">
        <v>1980</v>
      </c>
      <c r="F230" s="2" t="s">
        <v>18</v>
      </c>
      <c r="G230" s="2">
        <v>35.2</v>
      </c>
      <c r="K230" s="7">
        <f t="shared" si="6"/>
        <v>29495</v>
      </c>
      <c r="L230" s="4">
        <f t="shared" si="7"/>
        <v>2120412.8000000003</v>
      </c>
    </row>
    <row r="231" spans="1:12" ht="12.75">
      <c r="A231" s="2">
        <v>1980</v>
      </c>
      <c r="B231" s="2" t="s">
        <v>19</v>
      </c>
      <c r="C231" s="2">
        <v>60449</v>
      </c>
      <c r="E231" s="2">
        <v>1980</v>
      </c>
      <c r="F231" s="2" t="s">
        <v>19</v>
      </c>
      <c r="G231" s="2">
        <v>35.3</v>
      </c>
      <c r="K231" s="7">
        <f t="shared" si="6"/>
        <v>29526</v>
      </c>
      <c r="L231" s="4">
        <f t="shared" si="7"/>
        <v>2133849.6999999997</v>
      </c>
    </row>
    <row r="232" spans="1:12" ht="12.75">
      <c r="A232" s="2">
        <v>1980</v>
      </c>
      <c r="B232" s="2" t="s">
        <v>20</v>
      </c>
      <c r="C232" s="2">
        <v>60606</v>
      </c>
      <c r="E232" s="2">
        <v>1980</v>
      </c>
      <c r="F232" s="2" t="s">
        <v>20</v>
      </c>
      <c r="G232" s="2">
        <v>35.3</v>
      </c>
      <c r="K232" s="7">
        <f t="shared" si="6"/>
        <v>29556</v>
      </c>
      <c r="L232" s="4">
        <f t="shared" si="7"/>
        <v>2139391.8</v>
      </c>
    </row>
    <row r="233" spans="1:12" ht="12.75">
      <c r="A233" s="2">
        <v>1980</v>
      </c>
      <c r="B233" s="2" t="s">
        <v>21</v>
      </c>
      <c r="C233" s="2"/>
      <c r="E233" s="2">
        <v>1980</v>
      </c>
      <c r="F233" s="2" t="s">
        <v>21</v>
      </c>
      <c r="G233" s="2"/>
      <c r="K233" s="7">
        <f t="shared" si="6"/>
      </c>
      <c r="L233" s="4">
        <f t="shared" si="7"/>
      </c>
    </row>
    <row r="234" spans="1:12" ht="12.75">
      <c r="A234" s="2">
        <v>1981</v>
      </c>
      <c r="B234" s="2" t="s">
        <v>9</v>
      </c>
      <c r="C234" s="2">
        <v>60710</v>
      </c>
      <c r="E234" s="2">
        <v>1981</v>
      </c>
      <c r="F234" s="2" t="s">
        <v>9</v>
      </c>
      <c r="G234" s="2">
        <v>35.4</v>
      </c>
      <c r="K234" s="7">
        <f t="shared" si="6"/>
        <v>29587</v>
      </c>
      <c r="L234" s="4">
        <f t="shared" si="7"/>
        <v>2149134</v>
      </c>
    </row>
    <row r="235" spans="1:12" ht="12.75">
      <c r="A235" s="2">
        <v>1981</v>
      </c>
      <c r="B235" s="2" t="s">
        <v>10</v>
      </c>
      <c r="C235" s="2">
        <v>60736</v>
      </c>
      <c r="E235" s="2">
        <v>1981</v>
      </c>
      <c r="F235" s="2" t="s">
        <v>10</v>
      </c>
      <c r="G235" s="2">
        <v>35.2</v>
      </c>
      <c r="K235" s="7">
        <f t="shared" si="6"/>
        <v>29618</v>
      </c>
      <c r="L235" s="4">
        <f t="shared" si="7"/>
        <v>2137907.2</v>
      </c>
    </row>
    <row r="236" spans="1:12" ht="12.75">
      <c r="A236" s="2">
        <v>1981</v>
      </c>
      <c r="B236" s="2" t="s">
        <v>11</v>
      </c>
      <c r="C236" s="2">
        <v>60875</v>
      </c>
      <c r="E236" s="2">
        <v>1981</v>
      </c>
      <c r="F236" s="2" t="s">
        <v>11</v>
      </c>
      <c r="G236" s="2">
        <v>35.3</v>
      </c>
      <c r="K236" s="7">
        <f t="shared" si="6"/>
        <v>29646</v>
      </c>
      <c r="L236" s="4">
        <f t="shared" si="7"/>
        <v>2148887.5</v>
      </c>
    </row>
    <row r="237" spans="1:12" ht="12.75">
      <c r="A237" s="2">
        <v>1981</v>
      </c>
      <c r="B237" s="2" t="s">
        <v>12</v>
      </c>
      <c r="C237" s="2">
        <v>60973</v>
      </c>
      <c r="E237" s="2">
        <v>1981</v>
      </c>
      <c r="F237" s="2" t="s">
        <v>12</v>
      </c>
      <c r="G237" s="2">
        <v>35.3</v>
      </c>
      <c r="K237" s="7">
        <f t="shared" si="6"/>
        <v>29677</v>
      </c>
      <c r="L237" s="4">
        <f t="shared" si="7"/>
        <v>2152346.9</v>
      </c>
    </row>
    <row r="238" spans="1:12" ht="12.75">
      <c r="A238" s="2">
        <v>1981</v>
      </c>
      <c r="B238" s="2" t="s">
        <v>13</v>
      </c>
      <c r="C238" s="2">
        <v>60973</v>
      </c>
      <c r="E238" s="2">
        <v>1981</v>
      </c>
      <c r="F238" s="2" t="s">
        <v>13</v>
      </c>
      <c r="G238" s="2">
        <v>35.3</v>
      </c>
      <c r="K238" s="7">
        <f t="shared" si="6"/>
        <v>29707</v>
      </c>
      <c r="L238" s="4">
        <f t="shared" si="7"/>
        <v>2152346.9</v>
      </c>
    </row>
    <row r="239" spans="1:12" ht="12.75">
      <c r="A239" s="2">
        <v>1981</v>
      </c>
      <c r="B239" s="2" t="s">
        <v>14</v>
      </c>
      <c r="C239" s="2">
        <v>61134</v>
      </c>
      <c r="E239" s="2">
        <v>1981</v>
      </c>
      <c r="F239" s="2" t="s">
        <v>14</v>
      </c>
      <c r="G239" s="2">
        <v>35.2</v>
      </c>
      <c r="K239" s="7">
        <f t="shared" si="6"/>
        <v>29738</v>
      </c>
      <c r="L239" s="4">
        <f t="shared" si="7"/>
        <v>2151916.8000000003</v>
      </c>
    </row>
    <row r="240" spans="1:12" ht="12.75">
      <c r="A240" s="2">
        <v>1981</v>
      </c>
      <c r="B240" s="2" t="s">
        <v>15</v>
      </c>
      <c r="C240" s="2">
        <v>61222</v>
      </c>
      <c r="E240" s="2">
        <v>1981</v>
      </c>
      <c r="F240" s="2" t="s">
        <v>15</v>
      </c>
      <c r="G240" s="2">
        <v>35.2</v>
      </c>
      <c r="K240" s="7">
        <f t="shared" si="6"/>
        <v>29768</v>
      </c>
      <c r="L240" s="4">
        <f t="shared" si="7"/>
        <v>2155014.4000000004</v>
      </c>
    </row>
    <row r="241" spans="1:12" ht="12.75">
      <c r="A241" s="2">
        <v>1981</v>
      </c>
      <c r="B241" s="2" t="s">
        <v>16</v>
      </c>
      <c r="C241" s="2">
        <v>61216</v>
      </c>
      <c r="E241" s="2">
        <v>1981</v>
      </c>
      <c r="F241" s="2" t="s">
        <v>16</v>
      </c>
      <c r="G241" s="2">
        <v>35.2</v>
      </c>
      <c r="K241" s="7">
        <f t="shared" si="6"/>
        <v>29799</v>
      </c>
      <c r="L241" s="4">
        <f t="shared" si="7"/>
        <v>2154803.2</v>
      </c>
    </row>
    <row r="242" spans="1:12" ht="12.75">
      <c r="A242" s="2">
        <v>1981</v>
      </c>
      <c r="B242" s="2" t="s">
        <v>17</v>
      </c>
      <c r="C242" s="2">
        <v>61235</v>
      </c>
      <c r="E242" s="2">
        <v>1981</v>
      </c>
      <c r="F242" s="2" t="s">
        <v>17</v>
      </c>
      <c r="G242" s="2">
        <v>35</v>
      </c>
      <c r="K242" s="7">
        <f t="shared" si="6"/>
        <v>29830</v>
      </c>
      <c r="L242" s="4">
        <f t="shared" si="7"/>
        <v>2143225</v>
      </c>
    </row>
    <row r="243" spans="1:12" ht="12.75">
      <c r="A243" s="2">
        <v>1981</v>
      </c>
      <c r="B243" s="2" t="s">
        <v>18</v>
      </c>
      <c r="C243" s="2">
        <v>61066</v>
      </c>
      <c r="E243" s="2">
        <v>1981</v>
      </c>
      <c r="F243" s="2" t="s">
        <v>18</v>
      </c>
      <c r="G243" s="2">
        <v>35.1</v>
      </c>
      <c r="K243" s="7">
        <f t="shared" si="6"/>
        <v>29860</v>
      </c>
      <c r="L243" s="4">
        <f t="shared" si="7"/>
        <v>2143416.6</v>
      </c>
    </row>
    <row r="244" spans="1:12" ht="12.75">
      <c r="A244" s="2">
        <v>1981</v>
      </c>
      <c r="B244" s="2" t="s">
        <v>19</v>
      </c>
      <c r="C244" s="2">
        <v>60817</v>
      </c>
      <c r="E244" s="2">
        <v>1981</v>
      </c>
      <c r="F244" s="2" t="s">
        <v>19</v>
      </c>
      <c r="G244" s="2">
        <v>35.1</v>
      </c>
      <c r="K244" s="7">
        <f t="shared" si="6"/>
        <v>29891</v>
      </c>
      <c r="L244" s="4">
        <f t="shared" si="7"/>
        <v>2134676.7</v>
      </c>
    </row>
    <row r="245" spans="1:12" ht="12.75">
      <c r="A245" s="2">
        <v>1981</v>
      </c>
      <c r="B245" s="2" t="s">
        <v>20</v>
      </c>
      <c r="C245" s="2">
        <v>60511</v>
      </c>
      <c r="E245" s="2">
        <v>1981</v>
      </c>
      <c r="F245" s="2" t="s">
        <v>20</v>
      </c>
      <c r="G245" s="2">
        <v>34.9</v>
      </c>
      <c r="K245" s="7">
        <f t="shared" si="6"/>
        <v>29921</v>
      </c>
      <c r="L245" s="4">
        <f t="shared" si="7"/>
        <v>2111833.9</v>
      </c>
    </row>
    <row r="246" spans="1:12" ht="12.75">
      <c r="A246" s="2">
        <v>1981</v>
      </c>
      <c r="B246" s="2" t="s">
        <v>21</v>
      </c>
      <c r="C246" s="2"/>
      <c r="E246" s="2">
        <v>1981</v>
      </c>
      <c r="F246" s="2" t="s">
        <v>21</v>
      </c>
      <c r="G246" s="2"/>
      <c r="K246" s="7">
        <f t="shared" si="6"/>
      </c>
      <c r="L246" s="4">
        <f t="shared" si="7"/>
      </c>
    </row>
    <row r="247" spans="1:12" ht="12.75">
      <c r="A247" s="2">
        <v>1982</v>
      </c>
      <c r="B247" s="2" t="s">
        <v>9</v>
      </c>
      <c r="C247" s="2">
        <v>60206</v>
      </c>
      <c r="E247" s="2">
        <v>1982</v>
      </c>
      <c r="F247" s="2" t="s">
        <v>9</v>
      </c>
      <c r="G247" s="2">
        <v>34.1</v>
      </c>
      <c r="K247" s="7">
        <f t="shared" si="6"/>
        <v>29952</v>
      </c>
      <c r="L247" s="4">
        <f t="shared" si="7"/>
        <v>2053024.6</v>
      </c>
    </row>
    <row r="248" spans="1:12" ht="12.75">
      <c r="A248" s="2">
        <v>1982</v>
      </c>
      <c r="B248" s="2" t="s">
        <v>10</v>
      </c>
      <c r="C248" s="2">
        <v>60277</v>
      </c>
      <c r="E248" s="2">
        <v>1982</v>
      </c>
      <c r="F248" s="2" t="s">
        <v>10</v>
      </c>
      <c r="G248" s="2">
        <v>35.1</v>
      </c>
      <c r="K248" s="7">
        <f t="shared" si="6"/>
        <v>29983</v>
      </c>
      <c r="L248" s="4">
        <f t="shared" si="7"/>
        <v>2115722.7</v>
      </c>
    </row>
    <row r="249" spans="1:12" ht="12.75">
      <c r="A249" s="2">
        <v>1982</v>
      </c>
      <c r="B249" s="2" t="s">
        <v>11</v>
      </c>
      <c r="C249" s="2">
        <v>60140</v>
      </c>
      <c r="E249" s="2">
        <v>1982</v>
      </c>
      <c r="F249" s="2" t="s">
        <v>11</v>
      </c>
      <c r="G249" s="2">
        <v>34.9</v>
      </c>
      <c r="K249" s="7">
        <f t="shared" si="6"/>
        <v>30011</v>
      </c>
      <c r="L249" s="4">
        <f t="shared" si="7"/>
        <v>2098886</v>
      </c>
    </row>
    <row r="250" spans="1:12" ht="12.75">
      <c r="A250" s="2">
        <v>1982</v>
      </c>
      <c r="B250" s="2" t="s">
        <v>12</v>
      </c>
      <c r="C250" s="2">
        <v>59867</v>
      </c>
      <c r="E250" s="2">
        <v>1982</v>
      </c>
      <c r="F250" s="2" t="s">
        <v>12</v>
      </c>
      <c r="G250" s="2">
        <v>34.8</v>
      </c>
      <c r="K250" s="7">
        <f t="shared" si="6"/>
        <v>30042</v>
      </c>
      <c r="L250" s="4">
        <f t="shared" si="7"/>
        <v>2083371.5999999999</v>
      </c>
    </row>
    <row r="251" spans="1:12" ht="12.75">
      <c r="A251" s="2">
        <v>1982</v>
      </c>
      <c r="B251" s="2" t="s">
        <v>13</v>
      </c>
      <c r="C251" s="2">
        <v>59840</v>
      </c>
      <c r="E251" s="2">
        <v>1982</v>
      </c>
      <c r="F251" s="2" t="s">
        <v>13</v>
      </c>
      <c r="G251" s="2">
        <v>34.8</v>
      </c>
      <c r="K251" s="7">
        <f t="shared" si="6"/>
        <v>30072</v>
      </c>
      <c r="L251" s="4">
        <f t="shared" si="7"/>
        <v>2082431.9999999998</v>
      </c>
    </row>
    <row r="252" spans="1:12" ht="12.75">
      <c r="A252" s="2">
        <v>1982</v>
      </c>
      <c r="B252" s="2" t="s">
        <v>14</v>
      </c>
      <c r="C252" s="2">
        <v>59589</v>
      </c>
      <c r="E252" s="2">
        <v>1982</v>
      </c>
      <c r="F252" s="2" t="s">
        <v>14</v>
      </c>
      <c r="G252" s="2">
        <v>34.8</v>
      </c>
      <c r="K252" s="7">
        <f t="shared" si="6"/>
        <v>30103</v>
      </c>
      <c r="L252" s="4">
        <f t="shared" si="7"/>
        <v>2073697.1999999997</v>
      </c>
    </row>
    <row r="253" spans="1:12" ht="12.75">
      <c r="A253" s="2">
        <v>1982</v>
      </c>
      <c r="B253" s="2" t="s">
        <v>15</v>
      </c>
      <c r="C253" s="2">
        <v>59411</v>
      </c>
      <c r="E253" s="2">
        <v>1982</v>
      </c>
      <c r="F253" s="2" t="s">
        <v>15</v>
      </c>
      <c r="G253" s="2">
        <v>34.8</v>
      </c>
      <c r="K253" s="7">
        <f t="shared" si="6"/>
        <v>30133</v>
      </c>
      <c r="L253" s="4">
        <f t="shared" si="7"/>
        <v>2067502.7999999998</v>
      </c>
    </row>
    <row r="254" spans="1:12" ht="12.75">
      <c r="A254" s="2">
        <v>1982</v>
      </c>
      <c r="B254" s="2" t="s">
        <v>16</v>
      </c>
      <c r="C254" s="2">
        <v>59203</v>
      </c>
      <c r="E254" s="2">
        <v>1982</v>
      </c>
      <c r="F254" s="2" t="s">
        <v>16</v>
      </c>
      <c r="G254" s="2">
        <v>34.7</v>
      </c>
      <c r="K254" s="7">
        <f t="shared" si="6"/>
        <v>30164</v>
      </c>
      <c r="L254" s="4">
        <f t="shared" si="7"/>
        <v>2054344.1</v>
      </c>
    </row>
    <row r="255" spans="1:12" ht="12.75">
      <c r="A255" s="2">
        <v>1982</v>
      </c>
      <c r="B255" s="2" t="s">
        <v>17</v>
      </c>
      <c r="C255" s="2">
        <v>59069</v>
      </c>
      <c r="E255" s="2">
        <v>1982</v>
      </c>
      <c r="F255" s="2" t="s">
        <v>17</v>
      </c>
      <c r="G255" s="2">
        <v>34.8</v>
      </c>
      <c r="K255" s="7">
        <f t="shared" si="6"/>
        <v>30195</v>
      </c>
      <c r="L255" s="4">
        <f t="shared" si="7"/>
        <v>2055601.1999999997</v>
      </c>
    </row>
    <row r="256" spans="1:12" ht="12.75">
      <c r="A256" s="2">
        <v>1982</v>
      </c>
      <c r="B256" s="2" t="s">
        <v>18</v>
      </c>
      <c r="C256" s="2">
        <v>58750</v>
      </c>
      <c r="E256" s="2">
        <v>1982</v>
      </c>
      <c r="F256" s="2" t="s">
        <v>18</v>
      </c>
      <c r="G256" s="2">
        <v>34.6</v>
      </c>
      <c r="K256" s="7">
        <f t="shared" si="6"/>
        <v>30225</v>
      </c>
      <c r="L256" s="4">
        <f t="shared" si="7"/>
        <v>2032750</v>
      </c>
    </row>
    <row r="257" spans="1:12" ht="12.75">
      <c r="A257" s="2">
        <v>1982</v>
      </c>
      <c r="B257" s="2" t="s">
        <v>19</v>
      </c>
      <c r="C257" s="2">
        <v>58613</v>
      </c>
      <c r="E257" s="2">
        <v>1982</v>
      </c>
      <c r="F257" s="2" t="s">
        <v>19</v>
      </c>
      <c r="G257" s="2">
        <v>34.6</v>
      </c>
      <c r="K257" s="7">
        <f t="shared" si="6"/>
        <v>30256</v>
      </c>
      <c r="L257" s="4">
        <f t="shared" si="7"/>
        <v>2028009.8</v>
      </c>
    </row>
    <row r="258" spans="1:12" ht="12.75">
      <c r="A258" s="2">
        <v>1982</v>
      </c>
      <c r="B258" s="2" t="s">
        <v>20</v>
      </c>
      <c r="C258" s="2">
        <v>58585</v>
      </c>
      <c r="E258" s="2">
        <v>1982</v>
      </c>
      <c r="F258" s="2" t="s">
        <v>20</v>
      </c>
      <c r="G258" s="2">
        <v>34.7</v>
      </c>
      <c r="K258" s="7">
        <f t="shared" si="6"/>
        <v>30286</v>
      </c>
      <c r="L258" s="4">
        <f t="shared" si="7"/>
        <v>2032899.5000000002</v>
      </c>
    </row>
    <row r="259" spans="1:12" ht="12.75">
      <c r="A259" s="2">
        <v>1982</v>
      </c>
      <c r="B259" s="2" t="s">
        <v>21</v>
      </c>
      <c r="C259" s="2"/>
      <c r="E259" s="2">
        <v>1982</v>
      </c>
      <c r="F259" s="2" t="s">
        <v>21</v>
      </c>
      <c r="G259" s="2"/>
      <c r="K259" s="7">
        <f t="shared" si="6"/>
      </c>
      <c r="L259" s="4">
        <f t="shared" si="7"/>
      </c>
    </row>
    <row r="260" spans="1:12" ht="12.75">
      <c r="A260" s="2">
        <v>1983</v>
      </c>
      <c r="B260" s="2" t="s">
        <v>9</v>
      </c>
      <c r="C260" s="2">
        <v>58813</v>
      </c>
      <c r="E260" s="2">
        <v>1983</v>
      </c>
      <c r="F260" s="2" t="s">
        <v>9</v>
      </c>
      <c r="G260" s="2">
        <v>34.8</v>
      </c>
      <c r="K260" s="7">
        <f t="shared" si="6"/>
        <v>30317</v>
      </c>
      <c r="L260" s="4">
        <f t="shared" si="7"/>
        <v>2046692.4</v>
      </c>
    </row>
    <row r="261" spans="1:12" ht="12.75">
      <c r="A261" s="2">
        <v>1983</v>
      </c>
      <c r="B261" s="2" t="s">
        <v>10</v>
      </c>
      <c r="C261" s="2">
        <v>58792</v>
      </c>
      <c r="E261" s="2">
        <v>1983</v>
      </c>
      <c r="F261" s="2" t="s">
        <v>10</v>
      </c>
      <c r="G261" s="2">
        <v>34.5</v>
      </c>
      <c r="K261" s="7">
        <f t="shared" si="6"/>
        <v>30348</v>
      </c>
      <c r="L261" s="4">
        <f t="shared" si="7"/>
        <v>2028324</v>
      </c>
    </row>
    <row r="262" spans="1:12" ht="12.75">
      <c r="A262" s="2">
        <v>1983</v>
      </c>
      <c r="B262" s="2" t="s">
        <v>11</v>
      </c>
      <c r="C262" s="2">
        <v>58958</v>
      </c>
      <c r="E262" s="2">
        <v>1983</v>
      </c>
      <c r="F262" s="2" t="s">
        <v>11</v>
      </c>
      <c r="G262" s="2">
        <v>34.7</v>
      </c>
      <c r="K262" s="7">
        <f t="shared" si="6"/>
        <v>30376</v>
      </c>
      <c r="L262" s="4">
        <f t="shared" si="7"/>
        <v>2045842.6</v>
      </c>
    </row>
    <row r="263" spans="1:12" ht="12.75">
      <c r="A263" s="2">
        <v>1983</v>
      </c>
      <c r="B263" s="2" t="s">
        <v>12</v>
      </c>
      <c r="C263" s="2">
        <v>59201</v>
      </c>
      <c r="E263" s="2">
        <v>1983</v>
      </c>
      <c r="F263" s="2" t="s">
        <v>12</v>
      </c>
      <c r="G263" s="2">
        <v>34.8</v>
      </c>
      <c r="K263" s="7">
        <f t="shared" si="6"/>
        <v>30407</v>
      </c>
      <c r="L263" s="4">
        <f t="shared" si="7"/>
        <v>2060194.7999999998</v>
      </c>
    </row>
    <row r="264" spans="1:12" ht="12.75">
      <c r="A264" s="2">
        <v>1983</v>
      </c>
      <c r="B264" s="2" t="s">
        <v>13</v>
      </c>
      <c r="C264" s="2">
        <v>59444</v>
      </c>
      <c r="E264" s="2">
        <v>1983</v>
      </c>
      <c r="F264" s="2" t="s">
        <v>13</v>
      </c>
      <c r="G264" s="2">
        <v>34.9</v>
      </c>
      <c r="K264" s="7">
        <f t="shared" si="6"/>
        <v>30437</v>
      </c>
      <c r="L264" s="4">
        <f t="shared" si="7"/>
        <v>2074595.5999999999</v>
      </c>
    </row>
    <row r="265" spans="1:12" ht="12.75">
      <c r="A265" s="2">
        <v>1983</v>
      </c>
      <c r="B265" s="2" t="s">
        <v>14</v>
      </c>
      <c r="C265" s="2">
        <v>59806</v>
      </c>
      <c r="E265" s="2">
        <v>1983</v>
      </c>
      <c r="F265" s="2" t="s">
        <v>14</v>
      </c>
      <c r="G265" s="2">
        <v>34.9</v>
      </c>
      <c r="K265" s="7">
        <f t="shared" si="6"/>
        <v>30468</v>
      </c>
      <c r="L265" s="4">
        <f t="shared" si="7"/>
        <v>2087229.4</v>
      </c>
    </row>
    <row r="266" spans="1:12" ht="12.75">
      <c r="A266" s="2">
        <v>1983</v>
      </c>
      <c r="B266" s="2" t="s">
        <v>15</v>
      </c>
      <c r="C266" s="2">
        <v>60189</v>
      </c>
      <c r="E266" s="2">
        <v>1983</v>
      </c>
      <c r="F266" s="2" t="s">
        <v>15</v>
      </c>
      <c r="G266" s="2">
        <v>34.9</v>
      </c>
      <c r="K266" s="7">
        <f t="shared" si="6"/>
        <v>30498</v>
      </c>
      <c r="L266" s="4">
        <f t="shared" si="7"/>
        <v>2100596.1</v>
      </c>
    </row>
    <row r="267" spans="1:12" ht="12.75">
      <c r="A267" s="2">
        <v>1983</v>
      </c>
      <c r="B267" s="2" t="s">
        <v>16</v>
      </c>
      <c r="C267" s="2">
        <v>59820</v>
      </c>
      <c r="E267" s="2">
        <v>1983</v>
      </c>
      <c r="F267" s="2" t="s">
        <v>16</v>
      </c>
      <c r="G267" s="2">
        <v>34.9</v>
      </c>
      <c r="K267" s="7">
        <f t="shared" si="6"/>
        <v>30529</v>
      </c>
      <c r="L267" s="4">
        <f t="shared" si="7"/>
        <v>2087718</v>
      </c>
    </row>
    <row r="268" spans="1:12" ht="12.75">
      <c r="A268" s="2">
        <v>1983</v>
      </c>
      <c r="B268" s="2" t="s">
        <v>17</v>
      </c>
      <c r="C268" s="2">
        <v>60849</v>
      </c>
      <c r="E268" s="2">
        <v>1983</v>
      </c>
      <c r="F268" s="2" t="s">
        <v>17</v>
      </c>
      <c r="G268" s="2">
        <v>35</v>
      </c>
      <c r="K268" s="7">
        <f t="shared" si="6"/>
        <v>30560</v>
      </c>
      <c r="L268" s="4">
        <f t="shared" si="7"/>
        <v>2129715</v>
      </c>
    </row>
    <row r="269" spans="1:12" ht="12.75">
      <c r="A269" s="2">
        <v>1983</v>
      </c>
      <c r="B269" s="2" t="s">
        <v>18</v>
      </c>
      <c r="C269" s="2">
        <v>61095</v>
      </c>
      <c r="E269" s="2">
        <v>1983</v>
      </c>
      <c r="F269" s="2" t="s">
        <v>18</v>
      </c>
      <c r="G269" s="2">
        <v>35.2</v>
      </c>
      <c r="K269" s="7">
        <f t="shared" si="6"/>
        <v>30590</v>
      </c>
      <c r="L269" s="4">
        <f t="shared" si="7"/>
        <v>2150544</v>
      </c>
    </row>
    <row r="270" spans="1:12" ht="12.75">
      <c r="A270" s="2">
        <v>1983</v>
      </c>
      <c r="B270" s="2" t="s">
        <v>19</v>
      </c>
      <c r="C270" s="2">
        <v>61378</v>
      </c>
      <c r="E270" s="2">
        <v>1983</v>
      </c>
      <c r="F270" s="2" t="s">
        <v>19</v>
      </c>
      <c r="G270" s="2">
        <v>35.1</v>
      </c>
      <c r="K270" s="7">
        <f aca="true" t="shared" si="8" ref="K270:K333">IF(B270="M13","",DATE(A270,RIGHT(B270,2),1))</f>
        <v>30621</v>
      </c>
      <c r="L270" s="4">
        <f aca="true" t="shared" si="9" ref="L270:L333">IF(K270="","",C270*G270)</f>
        <v>2154367.8000000003</v>
      </c>
    </row>
    <row r="271" spans="1:12" ht="12.75">
      <c r="A271" s="2">
        <v>1983</v>
      </c>
      <c r="B271" s="2" t="s">
        <v>20</v>
      </c>
      <c r="C271" s="2">
        <v>61664</v>
      </c>
      <c r="E271" s="2">
        <v>1983</v>
      </c>
      <c r="F271" s="2" t="s">
        <v>20</v>
      </c>
      <c r="G271" s="2">
        <v>35.1</v>
      </c>
      <c r="K271" s="7">
        <f t="shared" si="8"/>
        <v>30651</v>
      </c>
      <c r="L271" s="4">
        <f t="shared" si="9"/>
        <v>2164406.4</v>
      </c>
    </row>
    <row r="272" spans="1:12" ht="12.75">
      <c r="A272" s="2">
        <v>1983</v>
      </c>
      <c r="B272" s="2" t="s">
        <v>21</v>
      </c>
      <c r="C272" s="2"/>
      <c r="E272" s="2">
        <v>1983</v>
      </c>
      <c r="F272" s="2" t="s">
        <v>21</v>
      </c>
      <c r="G272" s="2"/>
      <c r="K272" s="7">
        <f t="shared" si="8"/>
      </c>
      <c r="L272" s="4">
        <f t="shared" si="9"/>
      </c>
    </row>
    <row r="273" spans="1:12" ht="12.75">
      <c r="A273" s="2">
        <v>1984</v>
      </c>
      <c r="B273" s="2" t="s">
        <v>9</v>
      </c>
      <c r="C273" s="2">
        <v>61906</v>
      </c>
      <c r="E273" s="2">
        <v>1984</v>
      </c>
      <c r="F273" s="2" t="s">
        <v>9</v>
      </c>
      <c r="G273" s="2">
        <v>35.1</v>
      </c>
      <c r="K273" s="7">
        <f t="shared" si="8"/>
        <v>30682</v>
      </c>
      <c r="L273" s="4">
        <f t="shared" si="9"/>
        <v>2172900.6</v>
      </c>
    </row>
    <row r="274" spans="1:12" ht="12.75">
      <c r="A274" s="2">
        <v>1984</v>
      </c>
      <c r="B274" s="2" t="s">
        <v>10</v>
      </c>
      <c r="C274" s="2">
        <v>62329</v>
      </c>
      <c r="E274" s="2">
        <v>1984</v>
      </c>
      <c r="F274" s="2" t="s">
        <v>10</v>
      </c>
      <c r="G274" s="2">
        <v>35.3</v>
      </c>
      <c r="K274" s="7">
        <f t="shared" si="8"/>
        <v>30713</v>
      </c>
      <c r="L274" s="4">
        <f t="shared" si="9"/>
        <v>2200213.6999999997</v>
      </c>
    </row>
    <row r="275" spans="1:12" ht="12.75">
      <c r="A275" s="2">
        <v>1984</v>
      </c>
      <c r="B275" s="2" t="s">
        <v>11</v>
      </c>
      <c r="C275" s="2">
        <v>62516</v>
      </c>
      <c r="E275" s="2">
        <v>1984</v>
      </c>
      <c r="F275" s="2" t="s">
        <v>11</v>
      </c>
      <c r="G275" s="2">
        <v>35.1</v>
      </c>
      <c r="K275" s="7">
        <f t="shared" si="8"/>
        <v>30742</v>
      </c>
      <c r="L275" s="4">
        <f t="shared" si="9"/>
        <v>2194311.6</v>
      </c>
    </row>
    <row r="276" spans="1:12" ht="12.75">
      <c r="A276" s="2">
        <v>1984</v>
      </c>
      <c r="B276" s="2" t="s">
        <v>12</v>
      </c>
      <c r="C276" s="2">
        <v>62801</v>
      </c>
      <c r="E276" s="2">
        <v>1984</v>
      </c>
      <c r="F276" s="2" t="s">
        <v>12</v>
      </c>
      <c r="G276" s="2">
        <v>35.2</v>
      </c>
      <c r="K276" s="7">
        <f t="shared" si="8"/>
        <v>30773</v>
      </c>
      <c r="L276" s="4">
        <f t="shared" si="9"/>
        <v>2210595.2</v>
      </c>
    </row>
    <row r="277" spans="1:12" ht="12.75">
      <c r="A277" s="2">
        <v>1984</v>
      </c>
      <c r="B277" s="2" t="s">
        <v>13</v>
      </c>
      <c r="C277" s="2">
        <v>63012</v>
      </c>
      <c r="E277" s="2">
        <v>1984</v>
      </c>
      <c r="F277" s="2" t="s">
        <v>13</v>
      </c>
      <c r="G277" s="2">
        <v>35.1</v>
      </c>
      <c r="K277" s="7">
        <f t="shared" si="8"/>
        <v>30803</v>
      </c>
      <c r="L277" s="4">
        <f t="shared" si="9"/>
        <v>2211721.2</v>
      </c>
    </row>
    <row r="278" spans="1:12" ht="12.75">
      <c r="A278" s="2">
        <v>1984</v>
      </c>
      <c r="B278" s="2" t="s">
        <v>14</v>
      </c>
      <c r="C278" s="2">
        <v>63296</v>
      </c>
      <c r="E278" s="2">
        <v>1984</v>
      </c>
      <c r="F278" s="2" t="s">
        <v>14</v>
      </c>
      <c r="G278" s="2">
        <v>35.1</v>
      </c>
      <c r="K278" s="7">
        <f t="shared" si="8"/>
        <v>30834</v>
      </c>
      <c r="L278" s="4">
        <f t="shared" si="9"/>
        <v>2221689.6</v>
      </c>
    </row>
    <row r="279" spans="1:12" ht="12.75">
      <c r="A279" s="2">
        <v>1984</v>
      </c>
      <c r="B279" s="2" t="s">
        <v>15</v>
      </c>
      <c r="C279" s="2">
        <v>63517</v>
      </c>
      <c r="E279" s="2">
        <v>1984</v>
      </c>
      <c r="F279" s="2" t="s">
        <v>15</v>
      </c>
      <c r="G279" s="2">
        <v>35.1</v>
      </c>
      <c r="K279" s="7">
        <f t="shared" si="8"/>
        <v>30864</v>
      </c>
      <c r="L279" s="4">
        <f t="shared" si="9"/>
        <v>2229446.7</v>
      </c>
    </row>
    <row r="280" spans="1:12" ht="12.75">
      <c r="A280" s="2">
        <v>1984</v>
      </c>
      <c r="B280" s="2" t="s">
        <v>16</v>
      </c>
      <c r="C280" s="2">
        <v>63654</v>
      </c>
      <c r="E280" s="2">
        <v>1984</v>
      </c>
      <c r="F280" s="2" t="s">
        <v>16</v>
      </c>
      <c r="G280" s="2">
        <v>35</v>
      </c>
      <c r="K280" s="7">
        <f t="shared" si="8"/>
        <v>30895</v>
      </c>
      <c r="L280" s="4">
        <f t="shared" si="9"/>
        <v>2227890</v>
      </c>
    </row>
    <row r="281" spans="1:12" ht="12.75">
      <c r="A281" s="2">
        <v>1984</v>
      </c>
      <c r="B281" s="2" t="s">
        <v>17</v>
      </c>
      <c r="C281" s="2">
        <v>63874</v>
      </c>
      <c r="E281" s="2">
        <v>1984</v>
      </c>
      <c r="F281" s="2" t="s">
        <v>17</v>
      </c>
      <c r="G281" s="2">
        <v>35.1</v>
      </c>
      <c r="K281" s="7">
        <f t="shared" si="8"/>
        <v>30926</v>
      </c>
      <c r="L281" s="4">
        <f t="shared" si="9"/>
        <v>2241977.4</v>
      </c>
    </row>
    <row r="282" spans="1:12" ht="12.75">
      <c r="A282" s="2">
        <v>1984</v>
      </c>
      <c r="B282" s="2" t="s">
        <v>18</v>
      </c>
      <c r="C282" s="2">
        <v>64083</v>
      </c>
      <c r="E282" s="2">
        <v>1984</v>
      </c>
      <c r="F282" s="2" t="s">
        <v>18</v>
      </c>
      <c r="G282" s="2">
        <v>34.9</v>
      </c>
      <c r="K282" s="7">
        <f t="shared" si="8"/>
        <v>30956</v>
      </c>
      <c r="L282" s="4">
        <f t="shared" si="9"/>
        <v>2236496.6999999997</v>
      </c>
    </row>
    <row r="283" spans="1:12" ht="12.75">
      <c r="A283" s="2">
        <v>1984</v>
      </c>
      <c r="B283" s="2" t="s">
        <v>19</v>
      </c>
      <c r="C283" s="2">
        <v>64325</v>
      </c>
      <c r="E283" s="2">
        <v>1984</v>
      </c>
      <c r="F283" s="2" t="s">
        <v>19</v>
      </c>
      <c r="G283" s="2">
        <v>35</v>
      </c>
      <c r="K283" s="7">
        <f t="shared" si="8"/>
        <v>30987</v>
      </c>
      <c r="L283" s="4">
        <f t="shared" si="9"/>
        <v>2251375</v>
      </c>
    </row>
    <row r="284" spans="1:12" ht="12.75">
      <c r="A284" s="2">
        <v>1984</v>
      </c>
      <c r="B284" s="2" t="s">
        <v>20</v>
      </c>
      <c r="C284" s="2">
        <v>64441</v>
      </c>
      <c r="E284" s="2">
        <v>1984</v>
      </c>
      <c r="F284" s="2" t="s">
        <v>20</v>
      </c>
      <c r="G284" s="2">
        <v>35.1</v>
      </c>
      <c r="K284" s="7">
        <f t="shared" si="8"/>
        <v>31017</v>
      </c>
      <c r="L284" s="4">
        <f t="shared" si="9"/>
        <v>2261879.1</v>
      </c>
    </row>
    <row r="285" spans="1:12" ht="12.75">
      <c r="A285" s="2">
        <v>1984</v>
      </c>
      <c r="B285" s="2" t="s">
        <v>21</v>
      </c>
      <c r="C285" s="2"/>
      <c r="E285" s="2">
        <v>1984</v>
      </c>
      <c r="F285" s="2" t="s">
        <v>21</v>
      </c>
      <c r="G285" s="2"/>
      <c r="K285" s="7">
        <f t="shared" si="8"/>
      </c>
      <c r="L285" s="4">
        <f t="shared" si="9"/>
      </c>
    </row>
    <row r="286" spans="1:12" ht="12.75">
      <c r="A286" s="2">
        <v>1985</v>
      </c>
      <c r="B286" s="2" t="s">
        <v>9</v>
      </c>
      <c r="C286" s="2">
        <v>64657</v>
      </c>
      <c r="E286" s="2">
        <v>1985</v>
      </c>
      <c r="F286" s="2" t="s">
        <v>9</v>
      </c>
      <c r="G286" s="2">
        <v>34.9</v>
      </c>
      <c r="K286" s="7">
        <f t="shared" si="8"/>
        <v>31048</v>
      </c>
      <c r="L286" s="4">
        <f t="shared" si="9"/>
        <v>2256529.3</v>
      </c>
    </row>
    <row r="287" spans="1:12" ht="12.75">
      <c r="A287" s="2">
        <v>1985</v>
      </c>
      <c r="B287" s="2" t="s">
        <v>10</v>
      </c>
      <c r="C287" s="2">
        <v>64758</v>
      </c>
      <c r="E287" s="2">
        <v>1985</v>
      </c>
      <c r="F287" s="2" t="s">
        <v>10</v>
      </c>
      <c r="G287" s="2">
        <v>34.8</v>
      </c>
      <c r="K287" s="7">
        <f t="shared" si="8"/>
        <v>31079</v>
      </c>
      <c r="L287" s="4">
        <f t="shared" si="9"/>
        <v>2253578.4</v>
      </c>
    </row>
    <row r="288" spans="1:12" ht="12.75">
      <c r="A288" s="2">
        <v>1985</v>
      </c>
      <c r="B288" s="2" t="s">
        <v>11</v>
      </c>
      <c r="C288" s="2">
        <v>65007</v>
      </c>
      <c r="E288" s="2">
        <v>1985</v>
      </c>
      <c r="F288" s="2" t="s">
        <v>11</v>
      </c>
      <c r="G288" s="2">
        <v>34.9</v>
      </c>
      <c r="K288" s="7">
        <f t="shared" si="8"/>
        <v>31107</v>
      </c>
      <c r="L288" s="4">
        <f t="shared" si="9"/>
        <v>2268744.3</v>
      </c>
    </row>
    <row r="289" spans="1:12" ht="12.75">
      <c r="A289" s="2">
        <v>1985</v>
      </c>
      <c r="B289" s="2" t="s">
        <v>12</v>
      </c>
      <c r="C289" s="2">
        <v>65113</v>
      </c>
      <c r="E289" s="2">
        <v>1985</v>
      </c>
      <c r="F289" s="2" t="s">
        <v>12</v>
      </c>
      <c r="G289" s="2">
        <v>34.9</v>
      </c>
      <c r="K289" s="7">
        <f t="shared" si="8"/>
        <v>31138</v>
      </c>
      <c r="L289" s="4">
        <f t="shared" si="9"/>
        <v>2272443.6999999997</v>
      </c>
    </row>
    <row r="290" spans="1:12" ht="12.75">
      <c r="A290" s="2">
        <v>1985</v>
      </c>
      <c r="B290" s="2" t="s">
        <v>13</v>
      </c>
      <c r="C290" s="2">
        <v>65307</v>
      </c>
      <c r="E290" s="2">
        <v>1985</v>
      </c>
      <c r="F290" s="2" t="s">
        <v>13</v>
      </c>
      <c r="G290" s="2">
        <v>34.9</v>
      </c>
      <c r="K290" s="7">
        <f t="shared" si="8"/>
        <v>31168</v>
      </c>
      <c r="L290" s="4">
        <f t="shared" si="9"/>
        <v>2279214.3</v>
      </c>
    </row>
    <row r="291" spans="1:12" ht="12.75">
      <c r="A291" s="2">
        <v>1985</v>
      </c>
      <c r="B291" s="2" t="s">
        <v>14</v>
      </c>
      <c r="C291" s="2">
        <v>65382</v>
      </c>
      <c r="E291" s="2">
        <v>1985</v>
      </c>
      <c r="F291" s="2" t="s">
        <v>14</v>
      </c>
      <c r="G291" s="2">
        <v>34.9</v>
      </c>
      <c r="K291" s="7">
        <f t="shared" si="8"/>
        <v>31199</v>
      </c>
      <c r="L291" s="4">
        <f t="shared" si="9"/>
        <v>2281831.8</v>
      </c>
    </row>
    <row r="292" spans="1:12" ht="12.75">
      <c r="A292" s="2">
        <v>1985</v>
      </c>
      <c r="B292" s="2" t="s">
        <v>15</v>
      </c>
      <c r="C292" s="2">
        <v>65432</v>
      </c>
      <c r="E292" s="2">
        <v>1985</v>
      </c>
      <c r="F292" s="2" t="s">
        <v>15</v>
      </c>
      <c r="G292" s="2">
        <v>34.8</v>
      </c>
      <c r="K292" s="7">
        <f t="shared" si="8"/>
        <v>31229</v>
      </c>
      <c r="L292" s="4">
        <f t="shared" si="9"/>
        <v>2277033.5999999996</v>
      </c>
    </row>
    <row r="293" spans="1:12" ht="12.75">
      <c r="A293" s="2">
        <v>1985</v>
      </c>
      <c r="B293" s="2" t="s">
        <v>16</v>
      </c>
      <c r="C293" s="2">
        <v>65615</v>
      </c>
      <c r="E293" s="2">
        <v>1985</v>
      </c>
      <c r="F293" s="2" t="s">
        <v>16</v>
      </c>
      <c r="G293" s="2">
        <v>34.8</v>
      </c>
      <c r="K293" s="7">
        <f t="shared" si="8"/>
        <v>31260</v>
      </c>
      <c r="L293" s="4">
        <f t="shared" si="9"/>
        <v>2283402</v>
      </c>
    </row>
    <row r="294" spans="1:12" ht="12.75">
      <c r="A294" s="2">
        <v>1985</v>
      </c>
      <c r="B294" s="2" t="s">
        <v>17</v>
      </c>
      <c r="C294" s="2">
        <v>65750</v>
      </c>
      <c r="E294" s="2">
        <v>1985</v>
      </c>
      <c r="F294" s="2" t="s">
        <v>17</v>
      </c>
      <c r="G294" s="2">
        <v>34.8</v>
      </c>
      <c r="K294" s="7">
        <f t="shared" si="8"/>
        <v>31291</v>
      </c>
      <c r="L294" s="4">
        <f t="shared" si="9"/>
        <v>2288100</v>
      </c>
    </row>
    <row r="295" spans="1:12" ht="12.75">
      <c r="A295" s="2">
        <v>1985</v>
      </c>
      <c r="B295" s="2" t="s">
        <v>18</v>
      </c>
      <c r="C295" s="2">
        <v>65917</v>
      </c>
      <c r="E295" s="2">
        <v>1985</v>
      </c>
      <c r="F295" s="2" t="s">
        <v>18</v>
      </c>
      <c r="G295" s="2">
        <v>34.8</v>
      </c>
      <c r="K295" s="7">
        <f t="shared" si="8"/>
        <v>31321</v>
      </c>
      <c r="L295" s="4">
        <f t="shared" si="9"/>
        <v>2293911.5999999996</v>
      </c>
    </row>
    <row r="296" spans="1:12" ht="12.75">
      <c r="A296" s="2">
        <v>1985</v>
      </c>
      <c r="B296" s="2" t="s">
        <v>19</v>
      </c>
      <c r="C296" s="2">
        <v>66069</v>
      </c>
      <c r="E296" s="2">
        <v>1985</v>
      </c>
      <c r="F296" s="2" t="s">
        <v>19</v>
      </c>
      <c r="G296" s="2">
        <v>34.8</v>
      </c>
      <c r="K296" s="7">
        <f t="shared" si="8"/>
        <v>31352</v>
      </c>
      <c r="L296" s="4">
        <f t="shared" si="9"/>
        <v>2299201.1999999997</v>
      </c>
    </row>
    <row r="297" spans="1:12" ht="12.75">
      <c r="A297" s="2">
        <v>1985</v>
      </c>
      <c r="B297" s="2" t="s">
        <v>20</v>
      </c>
      <c r="C297" s="2">
        <v>66197</v>
      </c>
      <c r="E297" s="2">
        <v>1985</v>
      </c>
      <c r="F297" s="2" t="s">
        <v>20</v>
      </c>
      <c r="G297" s="2">
        <v>34.9</v>
      </c>
      <c r="K297" s="7">
        <f t="shared" si="8"/>
        <v>31382</v>
      </c>
      <c r="L297" s="4">
        <f t="shared" si="9"/>
        <v>2310275.3</v>
      </c>
    </row>
    <row r="298" spans="1:12" ht="12.75">
      <c r="A298" s="2">
        <v>1985</v>
      </c>
      <c r="B298" s="2" t="s">
        <v>21</v>
      </c>
      <c r="C298" s="2"/>
      <c r="E298" s="2">
        <v>1985</v>
      </c>
      <c r="F298" s="2" t="s">
        <v>21</v>
      </c>
      <c r="G298" s="2"/>
      <c r="K298" s="7">
        <f t="shared" si="8"/>
      </c>
      <c r="L298" s="4">
        <f t="shared" si="9"/>
      </c>
    </row>
    <row r="299" spans="1:12" ht="12.75">
      <c r="A299" s="2">
        <v>1986</v>
      </c>
      <c r="B299" s="2" t="s">
        <v>9</v>
      </c>
      <c r="C299" s="2">
        <v>66293</v>
      </c>
      <c r="E299" s="2">
        <v>1986</v>
      </c>
      <c r="F299" s="2" t="s">
        <v>9</v>
      </c>
      <c r="G299" s="2">
        <v>35</v>
      </c>
      <c r="K299" s="7">
        <f t="shared" si="8"/>
        <v>31413</v>
      </c>
      <c r="L299" s="4">
        <f t="shared" si="9"/>
        <v>2320255</v>
      </c>
    </row>
    <row r="300" spans="1:12" ht="12.75">
      <c r="A300" s="2">
        <v>1986</v>
      </c>
      <c r="B300" s="2" t="s">
        <v>10</v>
      </c>
      <c r="C300" s="2">
        <v>66365</v>
      </c>
      <c r="E300" s="2">
        <v>1986</v>
      </c>
      <c r="F300" s="2" t="s">
        <v>10</v>
      </c>
      <c r="G300" s="2">
        <v>34.8</v>
      </c>
      <c r="K300" s="7">
        <f t="shared" si="8"/>
        <v>31444</v>
      </c>
      <c r="L300" s="4">
        <f t="shared" si="9"/>
        <v>2309502</v>
      </c>
    </row>
    <row r="301" spans="1:12" ht="12.75">
      <c r="A301" s="2">
        <v>1986</v>
      </c>
      <c r="B301" s="2" t="s">
        <v>11</v>
      </c>
      <c r="C301" s="2">
        <v>66403</v>
      </c>
      <c r="E301" s="2">
        <v>1986</v>
      </c>
      <c r="F301" s="2" t="s">
        <v>11</v>
      </c>
      <c r="G301" s="2">
        <v>34.8</v>
      </c>
      <c r="K301" s="7">
        <f t="shared" si="8"/>
        <v>31472</v>
      </c>
      <c r="L301" s="4">
        <f t="shared" si="9"/>
        <v>2310824.4</v>
      </c>
    </row>
    <row r="302" spans="1:12" ht="12.75">
      <c r="A302" s="2">
        <v>1986</v>
      </c>
      <c r="B302" s="2" t="s">
        <v>12</v>
      </c>
      <c r="C302" s="2">
        <v>66531</v>
      </c>
      <c r="E302" s="2">
        <v>1986</v>
      </c>
      <c r="F302" s="2" t="s">
        <v>12</v>
      </c>
      <c r="G302" s="2">
        <v>34.7</v>
      </c>
      <c r="K302" s="7">
        <f t="shared" si="8"/>
        <v>31503</v>
      </c>
      <c r="L302" s="4">
        <f t="shared" si="9"/>
        <v>2308625.7</v>
      </c>
    </row>
    <row r="303" spans="1:12" ht="12.75">
      <c r="A303" s="2">
        <v>1986</v>
      </c>
      <c r="B303" s="2" t="s">
        <v>13</v>
      </c>
      <c r="C303" s="2">
        <v>66606</v>
      </c>
      <c r="E303" s="2">
        <v>1986</v>
      </c>
      <c r="F303" s="2" t="s">
        <v>13</v>
      </c>
      <c r="G303" s="2">
        <v>34.8</v>
      </c>
      <c r="K303" s="7">
        <f t="shared" si="8"/>
        <v>31533</v>
      </c>
      <c r="L303" s="4">
        <f t="shared" si="9"/>
        <v>2317888.8</v>
      </c>
    </row>
    <row r="304" spans="1:12" ht="12.75">
      <c r="A304" s="2">
        <v>1986</v>
      </c>
      <c r="B304" s="2" t="s">
        <v>14</v>
      </c>
      <c r="C304" s="2">
        <v>66533</v>
      </c>
      <c r="E304" s="2">
        <v>1986</v>
      </c>
      <c r="F304" s="2" t="s">
        <v>14</v>
      </c>
      <c r="G304" s="2">
        <v>34.7</v>
      </c>
      <c r="K304" s="7">
        <f t="shared" si="8"/>
        <v>31564</v>
      </c>
      <c r="L304" s="4">
        <f t="shared" si="9"/>
        <v>2308695.1</v>
      </c>
    </row>
    <row r="305" spans="1:12" ht="12.75">
      <c r="A305" s="2">
        <v>1986</v>
      </c>
      <c r="B305" s="2" t="s">
        <v>15</v>
      </c>
      <c r="C305" s="2">
        <v>66810</v>
      </c>
      <c r="E305" s="2">
        <v>1986</v>
      </c>
      <c r="F305" s="2" t="s">
        <v>15</v>
      </c>
      <c r="G305" s="2">
        <v>34.6</v>
      </c>
      <c r="K305" s="7">
        <f t="shared" si="8"/>
        <v>31594</v>
      </c>
      <c r="L305" s="4">
        <f t="shared" si="9"/>
        <v>2311626</v>
      </c>
    </row>
    <row r="306" spans="1:12" ht="12.75">
      <c r="A306" s="2">
        <v>1986</v>
      </c>
      <c r="B306" s="2" t="s">
        <v>16</v>
      </c>
      <c r="C306" s="2">
        <v>66909</v>
      </c>
      <c r="E306" s="2">
        <v>1986</v>
      </c>
      <c r="F306" s="2" t="s">
        <v>16</v>
      </c>
      <c r="G306" s="2">
        <v>34.7</v>
      </c>
      <c r="K306" s="7">
        <f t="shared" si="8"/>
        <v>31625</v>
      </c>
      <c r="L306" s="4">
        <f t="shared" si="9"/>
        <v>2321742.3000000003</v>
      </c>
    </row>
    <row r="307" spans="1:12" ht="12.75">
      <c r="A307" s="2">
        <v>1986</v>
      </c>
      <c r="B307" s="2" t="s">
        <v>17</v>
      </c>
      <c r="C307" s="2">
        <v>67108</v>
      </c>
      <c r="E307" s="2">
        <v>1986</v>
      </c>
      <c r="F307" s="2" t="s">
        <v>17</v>
      </c>
      <c r="G307" s="2">
        <v>34.6</v>
      </c>
      <c r="K307" s="7">
        <f t="shared" si="8"/>
        <v>31656</v>
      </c>
      <c r="L307" s="4">
        <f t="shared" si="9"/>
        <v>2321936.8000000003</v>
      </c>
    </row>
    <row r="308" spans="1:12" ht="12.75">
      <c r="A308" s="2">
        <v>1986</v>
      </c>
      <c r="B308" s="2" t="s">
        <v>18</v>
      </c>
      <c r="C308" s="2">
        <v>67206</v>
      </c>
      <c r="E308" s="2">
        <v>1986</v>
      </c>
      <c r="F308" s="2" t="s">
        <v>18</v>
      </c>
      <c r="G308" s="2">
        <v>34.6</v>
      </c>
      <c r="K308" s="7">
        <f t="shared" si="8"/>
        <v>31686</v>
      </c>
      <c r="L308" s="4">
        <f t="shared" si="9"/>
        <v>2325327.6</v>
      </c>
    </row>
    <row r="309" spans="1:12" ht="12.75">
      <c r="A309" s="2">
        <v>1986</v>
      </c>
      <c r="B309" s="2" t="s">
        <v>19</v>
      </c>
      <c r="C309" s="2">
        <v>67344</v>
      </c>
      <c r="E309" s="2">
        <v>1986</v>
      </c>
      <c r="F309" s="2" t="s">
        <v>19</v>
      </c>
      <c r="G309" s="2">
        <v>34.7</v>
      </c>
      <c r="K309" s="7">
        <f t="shared" si="8"/>
        <v>31717</v>
      </c>
      <c r="L309" s="4">
        <f t="shared" si="9"/>
        <v>2336836.8000000003</v>
      </c>
    </row>
    <row r="310" spans="1:12" ht="12.75">
      <c r="A310" s="2">
        <v>1986</v>
      </c>
      <c r="B310" s="2" t="s">
        <v>20</v>
      </c>
      <c r="C310" s="2">
        <v>67493</v>
      </c>
      <c r="E310" s="2">
        <v>1986</v>
      </c>
      <c r="F310" s="2" t="s">
        <v>20</v>
      </c>
      <c r="G310" s="2">
        <v>34.6</v>
      </c>
      <c r="K310" s="7">
        <f t="shared" si="8"/>
        <v>31747</v>
      </c>
      <c r="L310" s="4">
        <f t="shared" si="9"/>
        <v>2335257.8000000003</v>
      </c>
    </row>
    <row r="311" spans="1:12" ht="12.75">
      <c r="A311" s="2">
        <v>1986</v>
      </c>
      <c r="B311" s="2" t="s">
        <v>21</v>
      </c>
      <c r="C311" s="2"/>
      <c r="E311" s="2">
        <v>1986</v>
      </c>
      <c r="F311" s="2" t="s">
        <v>21</v>
      </c>
      <c r="G311" s="2"/>
      <c r="K311" s="7">
        <f t="shared" si="8"/>
      </c>
      <c r="L311" s="4">
        <f t="shared" si="9"/>
      </c>
    </row>
    <row r="312" spans="1:12" ht="12.75">
      <c r="A312" s="2">
        <v>1987</v>
      </c>
      <c r="B312" s="2" t="s">
        <v>9</v>
      </c>
      <c r="C312" s="2">
        <v>67614</v>
      </c>
      <c r="E312" s="2">
        <v>1987</v>
      </c>
      <c r="F312" s="2" t="s">
        <v>9</v>
      </c>
      <c r="G312" s="2">
        <v>34.7</v>
      </c>
      <c r="K312" s="7">
        <f t="shared" si="8"/>
        <v>31778</v>
      </c>
      <c r="L312" s="4">
        <f t="shared" si="9"/>
        <v>2346205.8000000003</v>
      </c>
    </row>
    <row r="313" spans="1:12" ht="12.75">
      <c r="A313" s="2">
        <v>1987</v>
      </c>
      <c r="B313" s="2" t="s">
        <v>10</v>
      </c>
      <c r="C313" s="2">
        <v>67845</v>
      </c>
      <c r="E313" s="2">
        <v>1987</v>
      </c>
      <c r="F313" s="2" t="s">
        <v>10</v>
      </c>
      <c r="G313" s="2">
        <v>34.9</v>
      </c>
      <c r="K313" s="7">
        <f t="shared" si="8"/>
        <v>31809</v>
      </c>
      <c r="L313" s="4">
        <f t="shared" si="9"/>
        <v>2367790.5</v>
      </c>
    </row>
    <row r="314" spans="1:12" ht="12.75">
      <c r="A314" s="2">
        <v>1987</v>
      </c>
      <c r="B314" s="2" t="s">
        <v>11</v>
      </c>
      <c r="C314" s="2">
        <v>67991</v>
      </c>
      <c r="E314" s="2">
        <v>1987</v>
      </c>
      <c r="F314" s="2" t="s">
        <v>11</v>
      </c>
      <c r="G314" s="2">
        <v>34.7</v>
      </c>
      <c r="K314" s="7">
        <f t="shared" si="8"/>
        <v>31837</v>
      </c>
      <c r="L314" s="4">
        <f t="shared" si="9"/>
        <v>2359287.7</v>
      </c>
    </row>
    <row r="315" spans="1:12" ht="12.75">
      <c r="A315" s="2">
        <v>1987</v>
      </c>
      <c r="B315" s="2" t="s">
        <v>12</v>
      </c>
      <c r="C315" s="2">
        <v>68237</v>
      </c>
      <c r="E315" s="2">
        <v>1987</v>
      </c>
      <c r="F315" s="2" t="s">
        <v>12</v>
      </c>
      <c r="G315" s="2">
        <v>34.7</v>
      </c>
      <c r="K315" s="7">
        <f t="shared" si="8"/>
        <v>31868</v>
      </c>
      <c r="L315" s="4">
        <f t="shared" si="9"/>
        <v>2367823.9000000004</v>
      </c>
    </row>
    <row r="316" spans="1:12" ht="12.75">
      <c r="A316" s="2">
        <v>1987</v>
      </c>
      <c r="B316" s="2" t="s">
        <v>13</v>
      </c>
      <c r="C316" s="2">
        <v>68426</v>
      </c>
      <c r="E316" s="2">
        <v>1987</v>
      </c>
      <c r="F316" s="2" t="s">
        <v>13</v>
      </c>
      <c r="G316" s="2">
        <v>34.8</v>
      </c>
      <c r="K316" s="7">
        <f t="shared" si="8"/>
        <v>31898</v>
      </c>
      <c r="L316" s="4">
        <f t="shared" si="9"/>
        <v>2381224.8</v>
      </c>
    </row>
    <row r="317" spans="1:12" ht="12.75">
      <c r="A317" s="2">
        <v>1987</v>
      </c>
      <c r="B317" s="2" t="s">
        <v>14</v>
      </c>
      <c r="C317" s="2">
        <v>68552</v>
      </c>
      <c r="E317" s="2">
        <v>1987</v>
      </c>
      <c r="F317" s="2" t="s">
        <v>14</v>
      </c>
      <c r="G317" s="2">
        <v>34.7</v>
      </c>
      <c r="K317" s="7">
        <f t="shared" si="8"/>
        <v>31929</v>
      </c>
      <c r="L317" s="4">
        <f t="shared" si="9"/>
        <v>2378754.4000000004</v>
      </c>
    </row>
    <row r="318" spans="1:12" ht="12.75">
      <c r="A318" s="2">
        <v>1987</v>
      </c>
      <c r="B318" s="2" t="s">
        <v>15</v>
      </c>
      <c r="C318" s="2">
        <v>68798</v>
      </c>
      <c r="E318" s="2">
        <v>1987</v>
      </c>
      <c r="F318" s="2" t="s">
        <v>15</v>
      </c>
      <c r="G318" s="2">
        <v>34.7</v>
      </c>
      <c r="K318" s="7">
        <f t="shared" si="8"/>
        <v>31959</v>
      </c>
      <c r="L318" s="4">
        <f t="shared" si="9"/>
        <v>2387290.6</v>
      </c>
    </row>
    <row r="319" spans="1:12" ht="12.75">
      <c r="A319" s="2">
        <v>1987</v>
      </c>
      <c r="B319" s="2" t="s">
        <v>16</v>
      </c>
      <c r="C319" s="2">
        <v>68926</v>
      </c>
      <c r="E319" s="2">
        <v>1987</v>
      </c>
      <c r="F319" s="2" t="s">
        <v>16</v>
      </c>
      <c r="G319" s="2">
        <v>34.9</v>
      </c>
      <c r="K319" s="7">
        <f t="shared" si="8"/>
        <v>31990</v>
      </c>
      <c r="L319" s="4">
        <f t="shared" si="9"/>
        <v>2405517.4</v>
      </c>
    </row>
    <row r="320" spans="1:12" ht="12.75">
      <c r="A320" s="2">
        <v>1987</v>
      </c>
      <c r="B320" s="2" t="s">
        <v>17</v>
      </c>
      <c r="C320" s="2">
        <v>69139</v>
      </c>
      <c r="E320" s="2">
        <v>1987</v>
      </c>
      <c r="F320" s="2" t="s">
        <v>17</v>
      </c>
      <c r="G320" s="2">
        <v>34.7</v>
      </c>
      <c r="K320" s="7">
        <f t="shared" si="8"/>
        <v>32021</v>
      </c>
      <c r="L320" s="4">
        <f t="shared" si="9"/>
        <v>2399123.3000000003</v>
      </c>
    </row>
    <row r="321" spans="1:12" ht="12.75">
      <c r="A321" s="2">
        <v>1987</v>
      </c>
      <c r="B321" s="2" t="s">
        <v>18</v>
      </c>
      <c r="C321" s="2">
        <v>69416</v>
      </c>
      <c r="E321" s="2">
        <v>1987</v>
      </c>
      <c r="F321" s="2" t="s">
        <v>18</v>
      </c>
      <c r="G321" s="2">
        <v>34.8</v>
      </c>
      <c r="K321" s="7">
        <f t="shared" si="8"/>
        <v>32051</v>
      </c>
      <c r="L321" s="4">
        <f t="shared" si="9"/>
        <v>2415676.8</v>
      </c>
    </row>
    <row r="322" spans="1:12" ht="12.75">
      <c r="A322" s="2">
        <v>1987</v>
      </c>
      <c r="B322" s="2" t="s">
        <v>19</v>
      </c>
      <c r="C322" s="2">
        <v>69594</v>
      </c>
      <c r="E322" s="2">
        <v>1987</v>
      </c>
      <c r="F322" s="2" t="s">
        <v>19</v>
      </c>
      <c r="G322" s="2">
        <v>34.8</v>
      </c>
      <c r="K322" s="7">
        <f t="shared" si="8"/>
        <v>32082</v>
      </c>
      <c r="L322" s="4">
        <f t="shared" si="9"/>
        <v>2421871.1999999997</v>
      </c>
    </row>
    <row r="323" spans="1:12" ht="12.75">
      <c r="A323" s="2">
        <v>1987</v>
      </c>
      <c r="B323" s="2" t="s">
        <v>20</v>
      </c>
      <c r="C323" s="2">
        <v>69826</v>
      </c>
      <c r="E323" s="2">
        <v>1987</v>
      </c>
      <c r="F323" s="2" t="s">
        <v>20</v>
      </c>
      <c r="G323" s="2">
        <v>34.6</v>
      </c>
      <c r="K323" s="7">
        <f t="shared" si="8"/>
        <v>32112</v>
      </c>
      <c r="L323" s="4">
        <f t="shared" si="9"/>
        <v>2415979.6</v>
      </c>
    </row>
    <row r="324" spans="1:12" ht="12.75">
      <c r="A324" s="2">
        <v>1987</v>
      </c>
      <c r="B324" s="2" t="s">
        <v>21</v>
      </c>
      <c r="C324" s="2"/>
      <c r="E324" s="2">
        <v>1987</v>
      </c>
      <c r="F324" s="2" t="s">
        <v>21</v>
      </c>
      <c r="G324" s="2"/>
      <c r="K324" s="7">
        <f t="shared" si="8"/>
      </c>
      <c r="L324" s="4">
        <f t="shared" si="9"/>
      </c>
    </row>
    <row r="325" spans="1:12" ht="12.75">
      <c r="A325" s="2">
        <v>1988</v>
      </c>
      <c r="B325" s="2" t="s">
        <v>9</v>
      </c>
      <c r="C325" s="2">
        <v>69833</v>
      </c>
      <c r="E325" s="2">
        <v>1988</v>
      </c>
      <c r="F325" s="2" t="s">
        <v>9</v>
      </c>
      <c r="G325" s="2">
        <v>34.6</v>
      </c>
      <c r="K325" s="7">
        <f t="shared" si="8"/>
        <v>32143</v>
      </c>
      <c r="L325" s="4">
        <f t="shared" si="9"/>
        <v>2416221.8000000003</v>
      </c>
    </row>
    <row r="326" spans="1:12" ht="12.75">
      <c r="A326" s="2">
        <v>1988</v>
      </c>
      <c r="B326" s="2" t="s">
        <v>10</v>
      </c>
      <c r="C326" s="2">
        <v>70228</v>
      </c>
      <c r="E326" s="2">
        <v>1988</v>
      </c>
      <c r="F326" s="2" t="s">
        <v>10</v>
      </c>
      <c r="G326" s="2">
        <v>34.7</v>
      </c>
      <c r="K326" s="7">
        <f t="shared" si="8"/>
        <v>32174</v>
      </c>
      <c r="L326" s="4">
        <f t="shared" si="9"/>
        <v>2436911.6</v>
      </c>
    </row>
    <row r="327" spans="1:12" ht="12.75">
      <c r="A327" s="2">
        <v>1988</v>
      </c>
      <c r="B327" s="2" t="s">
        <v>11</v>
      </c>
      <c r="C327" s="2">
        <v>70371</v>
      </c>
      <c r="E327" s="2">
        <v>1988</v>
      </c>
      <c r="F327" s="2" t="s">
        <v>11</v>
      </c>
      <c r="G327" s="2">
        <v>34.5</v>
      </c>
      <c r="K327" s="7">
        <f t="shared" si="8"/>
        <v>32203</v>
      </c>
      <c r="L327" s="4">
        <f t="shared" si="9"/>
        <v>2427799.5</v>
      </c>
    </row>
    <row r="328" spans="1:12" ht="12.75">
      <c r="A328" s="2">
        <v>1988</v>
      </c>
      <c r="B328" s="2" t="s">
        <v>12</v>
      </c>
      <c r="C328" s="2">
        <v>70578</v>
      </c>
      <c r="E328" s="2">
        <v>1988</v>
      </c>
      <c r="F328" s="2" t="s">
        <v>12</v>
      </c>
      <c r="G328" s="2">
        <v>34.6</v>
      </c>
      <c r="K328" s="7">
        <f t="shared" si="8"/>
        <v>32234</v>
      </c>
      <c r="L328" s="4">
        <f t="shared" si="9"/>
        <v>2441998.8000000003</v>
      </c>
    </row>
    <row r="329" spans="1:12" ht="12.75">
      <c r="A329" s="2">
        <v>1988</v>
      </c>
      <c r="B329" s="2" t="s">
        <v>13</v>
      </c>
      <c r="C329" s="2">
        <v>70693</v>
      </c>
      <c r="E329" s="2">
        <v>1988</v>
      </c>
      <c r="F329" s="2" t="s">
        <v>13</v>
      </c>
      <c r="G329" s="2">
        <v>34.6</v>
      </c>
      <c r="K329" s="7">
        <f t="shared" si="8"/>
        <v>32264</v>
      </c>
      <c r="L329" s="4">
        <f t="shared" si="9"/>
        <v>2445977.8000000003</v>
      </c>
    </row>
    <row r="330" spans="1:12" ht="12.75">
      <c r="A330" s="2">
        <v>1988</v>
      </c>
      <c r="B330" s="2" t="s">
        <v>14</v>
      </c>
      <c r="C330" s="2">
        <v>71000</v>
      </c>
      <c r="E330" s="2">
        <v>1988</v>
      </c>
      <c r="F330" s="2" t="s">
        <v>14</v>
      </c>
      <c r="G330" s="2">
        <v>34.6</v>
      </c>
      <c r="K330" s="7">
        <f t="shared" si="8"/>
        <v>32295</v>
      </c>
      <c r="L330" s="4">
        <f t="shared" si="9"/>
        <v>2456600</v>
      </c>
    </row>
    <row r="331" spans="1:12" ht="12.75">
      <c r="A331" s="2">
        <v>1988</v>
      </c>
      <c r="B331" s="2" t="s">
        <v>15</v>
      </c>
      <c r="C331" s="2">
        <v>71210</v>
      </c>
      <c r="E331" s="2">
        <v>1988</v>
      </c>
      <c r="F331" s="2" t="s">
        <v>15</v>
      </c>
      <c r="G331" s="2">
        <v>34.7</v>
      </c>
      <c r="K331" s="7">
        <f t="shared" si="8"/>
        <v>32325</v>
      </c>
      <c r="L331" s="4">
        <f t="shared" si="9"/>
        <v>2470987</v>
      </c>
    </row>
    <row r="332" spans="1:12" ht="12.75">
      <c r="A332" s="2">
        <v>1988</v>
      </c>
      <c r="B332" s="2" t="s">
        <v>16</v>
      </c>
      <c r="C332" s="2">
        <v>71273</v>
      </c>
      <c r="E332" s="2">
        <v>1988</v>
      </c>
      <c r="F332" s="2" t="s">
        <v>16</v>
      </c>
      <c r="G332" s="2">
        <v>34.5</v>
      </c>
      <c r="K332" s="7">
        <f t="shared" si="8"/>
        <v>32356</v>
      </c>
      <c r="L332" s="4">
        <f t="shared" si="9"/>
        <v>2458918.5</v>
      </c>
    </row>
    <row r="333" spans="1:12" ht="12.75">
      <c r="A333" s="2">
        <v>1988</v>
      </c>
      <c r="B333" s="2" t="s">
        <v>17</v>
      </c>
      <c r="C333" s="2">
        <v>71456</v>
      </c>
      <c r="E333" s="2">
        <v>1988</v>
      </c>
      <c r="F333" s="2" t="s">
        <v>17</v>
      </c>
      <c r="G333" s="2">
        <v>34.5</v>
      </c>
      <c r="K333" s="7">
        <f t="shared" si="8"/>
        <v>32387</v>
      </c>
      <c r="L333" s="4">
        <f t="shared" si="9"/>
        <v>2465232</v>
      </c>
    </row>
    <row r="334" spans="1:12" ht="12.75">
      <c r="A334" s="2">
        <v>1988</v>
      </c>
      <c r="B334" s="2" t="s">
        <v>18</v>
      </c>
      <c r="C334" s="2">
        <v>71649</v>
      </c>
      <c r="E334" s="2">
        <v>1988</v>
      </c>
      <c r="F334" s="2" t="s">
        <v>18</v>
      </c>
      <c r="G334" s="2">
        <v>34.7</v>
      </c>
      <c r="K334" s="7">
        <f aca="true" t="shared" si="10" ref="K334:K397">IF(B334="M13","",DATE(A334,RIGHT(B334,2),1))</f>
        <v>32417</v>
      </c>
      <c r="L334" s="4">
        <f aca="true" t="shared" si="11" ref="L334:L397">IF(K334="","",C334*G334)</f>
        <v>2486220.3000000003</v>
      </c>
    </row>
    <row r="335" spans="1:12" ht="12.75">
      <c r="A335" s="2">
        <v>1988</v>
      </c>
      <c r="B335" s="2" t="s">
        <v>19</v>
      </c>
      <c r="C335" s="2">
        <v>71872</v>
      </c>
      <c r="E335" s="2">
        <v>1988</v>
      </c>
      <c r="F335" s="2" t="s">
        <v>19</v>
      </c>
      <c r="G335" s="2">
        <v>34.5</v>
      </c>
      <c r="K335" s="7">
        <f t="shared" si="10"/>
        <v>32448</v>
      </c>
      <c r="L335" s="4">
        <f t="shared" si="11"/>
        <v>2479584</v>
      </c>
    </row>
    <row r="336" spans="1:12" ht="12.75">
      <c r="A336" s="2">
        <v>1988</v>
      </c>
      <c r="B336" s="2" t="s">
        <v>20</v>
      </c>
      <c r="C336" s="2">
        <v>72144</v>
      </c>
      <c r="E336" s="2">
        <v>1988</v>
      </c>
      <c r="F336" s="2" t="s">
        <v>20</v>
      </c>
      <c r="G336" s="2">
        <v>34.6</v>
      </c>
      <c r="K336" s="7">
        <f t="shared" si="10"/>
        <v>32478</v>
      </c>
      <c r="L336" s="4">
        <f t="shared" si="11"/>
        <v>2496182.4</v>
      </c>
    </row>
    <row r="337" spans="1:12" ht="12.75">
      <c r="A337" s="2">
        <v>1988</v>
      </c>
      <c r="B337" s="2" t="s">
        <v>21</v>
      </c>
      <c r="C337" s="2"/>
      <c r="E337" s="2">
        <v>1988</v>
      </c>
      <c r="F337" s="2" t="s">
        <v>21</v>
      </c>
      <c r="G337" s="2"/>
      <c r="K337" s="7">
        <f t="shared" si="10"/>
      </c>
      <c r="L337" s="4">
        <f t="shared" si="11"/>
      </c>
    </row>
    <row r="338" spans="1:12" ht="12.75">
      <c r="A338" s="2">
        <v>1989</v>
      </c>
      <c r="B338" s="2" t="s">
        <v>9</v>
      </c>
      <c r="C338" s="2">
        <v>72361</v>
      </c>
      <c r="E338" s="2">
        <v>1989</v>
      </c>
      <c r="F338" s="2" t="s">
        <v>9</v>
      </c>
      <c r="G338" s="2">
        <v>34.7</v>
      </c>
      <c r="K338" s="7">
        <f t="shared" si="10"/>
        <v>32509</v>
      </c>
      <c r="L338" s="4">
        <f t="shared" si="11"/>
        <v>2510926.7</v>
      </c>
    </row>
    <row r="339" spans="1:12" ht="12.75">
      <c r="A339" s="2">
        <v>1989</v>
      </c>
      <c r="B339" s="2" t="s">
        <v>10</v>
      </c>
      <c r="C339" s="2">
        <v>72545</v>
      </c>
      <c r="E339" s="2">
        <v>1989</v>
      </c>
      <c r="F339" s="2" t="s">
        <v>10</v>
      </c>
      <c r="G339" s="2">
        <v>34.5</v>
      </c>
      <c r="K339" s="7">
        <f t="shared" si="10"/>
        <v>32540</v>
      </c>
      <c r="L339" s="4">
        <f t="shared" si="11"/>
        <v>2502802.5</v>
      </c>
    </row>
    <row r="340" spans="1:12" ht="12.75">
      <c r="A340" s="2">
        <v>1989</v>
      </c>
      <c r="B340" s="2" t="s">
        <v>11</v>
      </c>
      <c r="C340" s="2">
        <v>72663</v>
      </c>
      <c r="E340" s="2">
        <v>1989</v>
      </c>
      <c r="F340" s="2" t="s">
        <v>11</v>
      </c>
      <c r="G340" s="2">
        <v>34.5</v>
      </c>
      <c r="K340" s="7">
        <f t="shared" si="10"/>
        <v>32568</v>
      </c>
      <c r="L340" s="4">
        <f t="shared" si="11"/>
        <v>2506873.5</v>
      </c>
    </row>
    <row r="341" spans="1:12" ht="12.75">
      <c r="A341" s="2">
        <v>1989</v>
      </c>
      <c r="B341" s="2" t="s">
        <v>12</v>
      </c>
      <c r="C341" s="2">
        <v>72788</v>
      </c>
      <c r="E341" s="2">
        <v>1989</v>
      </c>
      <c r="F341" s="2" t="s">
        <v>12</v>
      </c>
      <c r="G341" s="2">
        <v>34.6</v>
      </c>
      <c r="K341" s="7">
        <f t="shared" si="10"/>
        <v>32599</v>
      </c>
      <c r="L341" s="4">
        <f t="shared" si="11"/>
        <v>2518464.8000000003</v>
      </c>
    </row>
    <row r="342" spans="1:12" ht="12.75">
      <c r="A342" s="2">
        <v>1989</v>
      </c>
      <c r="B342" s="2" t="s">
        <v>13</v>
      </c>
      <c r="C342" s="2">
        <v>72826</v>
      </c>
      <c r="E342" s="2">
        <v>1989</v>
      </c>
      <c r="F342" s="2" t="s">
        <v>13</v>
      </c>
      <c r="G342" s="2">
        <v>34.4</v>
      </c>
      <c r="K342" s="7">
        <f t="shared" si="10"/>
        <v>32629</v>
      </c>
      <c r="L342" s="4">
        <f t="shared" si="11"/>
        <v>2505214.4</v>
      </c>
    </row>
    <row r="343" spans="1:12" ht="12.75">
      <c r="A343" s="2">
        <v>1989</v>
      </c>
      <c r="B343" s="2" t="s">
        <v>14</v>
      </c>
      <c r="C343" s="2">
        <v>72906</v>
      </c>
      <c r="E343" s="2">
        <v>1989</v>
      </c>
      <c r="F343" s="2" t="s">
        <v>14</v>
      </c>
      <c r="G343" s="2">
        <v>34.4</v>
      </c>
      <c r="K343" s="7">
        <f t="shared" si="10"/>
        <v>32660</v>
      </c>
      <c r="L343" s="4">
        <f t="shared" si="11"/>
        <v>2507966.4</v>
      </c>
    </row>
    <row r="344" spans="1:12" ht="12.75">
      <c r="A344" s="2">
        <v>1989</v>
      </c>
      <c r="B344" s="2" t="s">
        <v>15</v>
      </c>
      <c r="C344" s="2">
        <v>72943</v>
      </c>
      <c r="E344" s="2">
        <v>1989</v>
      </c>
      <c r="F344" s="2" t="s">
        <v>15</v>
      </c>
      <c r="G344" s="2">
        <v>34.5</v>
      </c>
      <c r="K344" s="7">
        <f t="shared" si="10"/>
        <v>32690</v>
      </c>
      <c r="L344" s="4">
        <f t="shared" si="11"/>
        <v>2516533.5</v>
      </c>
    </row>
    <row r="345" spans="1:12" ht="12.75">
      <c r="A345" s="2">
        <v>1989</v>
      </c>
      <c r="B345" s="2" t="s">
        <v>16</v>
      </c>
      <c r="C345" s="2">
        <v>72931</v>
      </c>
      <c r="E345" s="2">
        <v>1989</v>
      </c>
      <c r="F345" s="2" t="s">
        <v>16</v>
      </c>
      <c r="G345" s="2">
        <v>34.5</v>
      </c>
      <c r="K345" s="7">
        <f t="shared" si="10"/>
        <v>32721</v>
      </c>
      <c r="L345" s="4">
        <f t="shared" si="11"/>
        <v>2516119.5</v>
      </c>
    </row>
    <row r="346" spans="1:12" ht="12.75">
      <c r="A346" s="2">
        <v>1989</v>
      </c>
      <c r="B346" s="2" t="s">
        <v>17</v>
      </c>
      <c r="C346" s="2">
        <v>73080</v>
      </c>
      <c r="E346" s="2">
        <v>1989</v>
      </c>
      <c r="F346" s="2" t="s">
        <v>17</v>
      </c>
      <c r="G346" s="2">
        <v>34.4</v>
      </c>
      <c r="K346" s="7">
        <f t="shared" si="10"/>
        <v>32752</v>
      </c>
      <c r="L346" s="4">
        <f t="shared" si="11"/>
        <v>2513952</v>
      </c>
    </row>
    <row r="347" spans="1:12" ht="12.75">
      <c r="A347" s="2">
        <v>1989</v>
      </c>
      <c r="B347" s="2" t="s">
        <v>18</v>
      </c>
      <c r="C347" s="2">
        <v>73176</v>
      </c>
      <c r="E347" s="2">
        <v>1989</v>
      </c>
      <c r="F347" s="2" t="s">
        <v>18</v>
      </c>
      <c r="G347" s="2">
        <v>34.6</v>
      </c>
      <c r="K347" s="7">
        <f t="shared" si="10"/>
        <v>32782</v>
      </c>
      <c r="L347" s="4">
        <f t="shared" si="11"/>
        <v>2531889.6</v>
      </c>
    </row>
    <row r="348" spans="1:12" ht="12.75">
      <c r="A348" s="2">
        <v>1989</v>
      </c>
      <c r="B348" s="2" t="s">
        <v>19</v>
      </c>
      <c r="C348" s="2">
        <v>73392</v>
      </c>
      <c r="E348" s="2">
        <v>1989</v>
      </c>
      <c r="F348" s="2" t="s">
        <v>19</v>
      </c>
      <c r="G348" s="2">
        <v>34.4</v>
      </c>
      <c r="K348" s="7">
        <f t="shared" si="10"/>
        <v>32813</v>
      </c>
      <c r="L348" s="4">
        <f t="shared" si="11"/>
        <v>2524684.8</v>
      </c>
    </row>
    <row r="349" spans="1:12" ht="12.75">
      <c r="A349" s="2">
        <v>1989</v>
      </c>
      <c r="B349" s="2" t="s">
        <v>20</v>
      </c>
      <c r="C349" s="2">
        <v>73468</v>
      </c>
      <c r="E349" s="2">
        <v>1989</v>
      </c>
      <c r="F349" s="2" t="s">
        <v>20</v>
      </c>
      <c r="G349" s="2">
        <v>34.3</v>
      </c>
      <c r="K349" s="7">
        <f t="shared" si="10"/>
        <v>32843</v>
      </c>
      <c r="L349" s="4">
        <f t="shared" si="11"/>
        <v>2519952.4</v>
      </c>
    </row>
    <row r="350" spans="1:12" ht="12.75">
      <c r="A350" s="2">
        <v>1989</v>
      </c>
      <c r="B350" s="2" t="s">
        <v>21</v>
      </c>
      <c r="C350" s="2"/>
      <c r="E350" s="2">
        <v>1989</v>
      </c>
      <c r="F350" s="2" t="s">
        <v>21</v>
      </c>
      <c r="G350" s="2"/>
      <c r="K350" s="7">
        <f t="shared" si="10"/>
      </c>
      <c r="L350" s="4">
        <f t="shared" si="11"/>
      </c>
    </row>
    <row r="351" spans="1:12" ht="12.75">
      <c r="A351" s="2">
        <v>1990</v>
      </c>
      <c r="B351" s="2" t="s">
        <v>9</v>
      </c>
      <c r="C351" s="2">
        <v>73700</v>
      </c>
      <c r="E351" s="2">
        <v>1990</v>
      </c>
      <c r="F351" s="2" t="s">
        <v>9</v>
      </c>
      <c r="G351" s="2">
        <v>34.4</v>
      </c>
      <c r="K351" s="7">
        <f t="shared" si="10"/>
        <v>32874</v>
      </c>
      <c r="L351" s="4">
        <f t="shared" si="11"/>
        <v>2535280</v>
      </c>
    </row>
    <row r="352" spans="1:12" ht="12.75">
      <c r="A352" s="2">
        <v>1990</v>
      </c>
      <c r="B352" s="2" t="s">
        <v>10</v>
      </c>
      <c r="C352" s="2">
        <v>73901</v>
      </c>
      <c r="E352" s="2">
        <v>1990</v>
      </c>
      <c r="F352" s="2" t="s">
        <v>10</v>
      </c>
      <c r="G352" s="2">
        <v>34.3</v>
      </c>
      <c r="K352" s="7">
        <f t="shared" si="10"/>
        <v>32905</v>
      </c>
      <c r="L352" s="4">
        <f t="shared" si="11"/>
        <v>2534804.3</v>
      </c>
    </row>
    <row r="353" spans="1:12" ht="12.75">
      <c r="A353" s="2">
        <v>1990</v>
      </c>
      <c r="B353" s="2" t="s">
        <v>11</v>
      </c>
      <c r="C353" s="2">
        <v>73964</v>
      </c>
      <c r="E353" s="2">
        <v>1990</v>
      </c>
      <c r="F353" s="2" t="s">
        <v>11</v>
      </c>
      <c r="G353" s="2">
        <v>34.4</v>
      </c>
      <c r="K353" s="7">
        <f t="shared" si="10"/>
        <v>32933</v>
      </c>
      <c r="L353" s="4">
        <f t="shared" si="11"/>
        <v>2544361.6</v>
      </c>
    </row>
    <row r="354" spans="1:12" ht="12.75">
      <c r="A354" s="2">
        <v>1990</v>
      </c>
      <c r="B354" s="2" t="s">
        <v>12</v>
      </c>
      <c r="C354" s="2">
        <v>73928</v>
      </c>
      <c r="E354" s="2">
        <v>1990</v>
      </c>
      <c r="F354" s="2" t="s">
        <v>12</v>
      </c>
      <c r="G354" s="2">
        <v>34.3</v>
      </c>
      <c r="K354" s="7">
        <f t="shared" si="10"/>
        <v>32964</v>
      </c>
      <c r="L354" s="4">
        <f t="shared" si="11"/>
        <v>2535730.4</v>
      </c>
    </row>
    <row r="355" spans="1:12" ht="12.75">
      <c r="A355" s="2">
        <v>1990</v>
      </c>
      <c r="B355" s="2" t="s">
        <v>13</v>
      </c>
      <c r="C355" s="2">
        <v>73840</v>
      </c>
      <c r="E355" s="2">
        <v>1990</v>
      </c>
      <c r="F355" s="2" t="s">
        <v>13</v>
      </c>
      <c r="G355" s="2">
        <v>34.3</v>
      </c>
      <c r="K355" s="7">
        <f t="shared" si="10"/>
        <v>32994</v>
      </c>
      <c r="L355" s="4">
        <f t="shared" si="11"/>
        <v>2532712</v>
      </c>
    </row>
    <row r="356" spans="1:12" ht="12.75">
      <c r="A356" s="2">
        <v>1990</v>
      </c>
      <c r="B356" s="2" t="s">
        <v>14</v>
      </c>
      <c r="C356" s="2">
        <v>73823</v>
      </c>
      <c r="E356" s="2">
        <v>1990</v>
      </c>
      <c r="F356" s="2" t="s">
        <v>14</v>
      </c>
      <c r="G356" s="2">
        <v>34.4</v>
      </c>
      <c r="K356" s="7">
        <f t="shared" si="10"/>
        <v>33025</v>
      </c>
      <c r="L356" s="4">
        <f t="shared" si="11"/>
        <v>2539511.1999999997</v>
      </c>
    </row>
    <row r="357" spans="1:12" ht="12.75">
      <c r="A357" s="2">
        <v>1990</v>
      </c>
      <c r="B357" s="2" t="s">
        <v>15</v>
      </c>
      <c r="C357" s="2">
        <v>73773</v>
      </c>
      <c r="E357" s="2">
        <v>1990</v>
      </c>
      <c r="F357" s="2" t="s">
        <v>15</v>
      </c>
      <c r="G357" s="2">
        <v>34.3</v>
      </c>
      <c r="K357" s="7">
        <f t="shared" si="10"/>
        <v>33055</v>
      </c>
      <c r="L357" s="4">
        <f t="shared" si="11"/>
        <v>2530413.9</v>
      </c>
    </row>
    <row r="358" spans="1:12" ht="12.75">
      <c r="A358" s="2">
        <v>1990</v>
      </c>
      <c r="B358" s="2" t="s">
        <v>16</v>
      </c>
      <c r="C358" s="2">
        <v>73707</v>
      </c>
      <c r="E358" s="2">
        <v>1990</v>
      </c>
      <c r="F358" s="2" t="s">
        <v>16</v>
      </c>
      <c r="G358" s="2">
        <v>34.2</v>
      </c>
      <c r="K358" s="7">
        <f t="shared" si="10"/>
        <v>33086</v>
      </c>
      <c r="L358" s="4">
        <f t="shared" si="11"/>
        <v>2520779.4000000004</v>
      </c>
    </row>
    <row r="359" spans="1:12" ht="12.75">
      <c r="A359" s="2">
        <v>1990</v>
      </c>
      <c r="B359" s="2" t="s">
        <v>17</v>
      </c>
      <c r="C359" s="2">
        <v>73602</v>
      </c>
      <c r="E359" s="2">
        <v>1990</v>
      </c>
      <c r="F359" s="2" t="s">
        <v>17</v>
      </c>
      <c r="G359" s="2">
        <v>34.2</v>
      </c>
      <c r="K359" s="7">
        <f t="shared" si="10"/>
        <v>33117</v>
      </c>
      <c r="L359" s="4">
        <f t="shared" si="11"/>
        <v>2517188.4000000004</v>
      </c>
    </row>
    <row r="360" spans="1:12" ht="12.75">
      <c r="A360" s="2">
        <v>1990</v>
      </c>
      <c r="B360" s="2" t="s">
        <v>18</v>
      </c>
      <c r="C360" s="2">
        <v>73466</v>
      </c>
      <c r="E360" s="2">
        <v>1990</v>
      </c>
      <c r="F360" s="2" t="s">
        <v>18</v>
      </c>
      <c r="G360" s="2">
        <v>34.1</v>
      </c>
      <c r="K360" s="7">
        <f t="shared" si="10"/>
        <v>33147</v>
      </c>
      <c r="L360" s="4">
        <f t="shared" si="11"/>
        <v>2505190.6</v>
      </c>
    </row>
    <row r="361" spans="1:12" ht="12.75">
      <c r="A361" s="2">
        <v>1990</v>
      </c>
      <c r="B361" s="2" t="s">
        <v>19</v>
      </c>
      <c r="C361" s="2">
        <v>73315</v>
      </c>
      <c r="E361" s="2">
        <v>1990</v>
      </c>
      <c r="F361" s="2" t="s">
        <v>19</v>
      </c>
      <c r="G361" s="2">
        <v>34.2</v>
      </c>
      <c r="K361" s="7">
        <f t="shared" si="10"/>
        <v>33178</v>
      </c>
      <c r="L361" s="4">
        <f t="shared" si="11"/>
        <v>2507373</v>
      </c>
    </row>
    <row r="362" spans="1:12" ht="12.75">
      <c r="A362" s="2">
        <v>1990</v>
      </c>
      <c r="B362" s="2" t="s">
        <v>20</v>
      </c>
      <c r="C362" s="2">
        <v>73248</v>
      </c>
      <c r="E362" s="2">
        <v>1990</v>
      </c>
      <c r="F362" s="2" t="s">
        <v>20</v>
      </c>
      <c r="G362" s="2">
        <v>34.2</v>
      </c>
      <c r="K362" s="7">
        <f t="shared" si="10"/>
        <v>33208</v>
      </c>
      <c r="L362" s="4">
        <f t="shared" si="11"/>
        <v>2505081.6</v>
      </c>
    </row>
    <row r="363" spans="1:12" ht="12.75">
      <c r="A363" s="2">
        <v>1990</v>
      </c>
      <c r="B363" s="2" t="s">
        <v>21</v>
      </c>
      <c r="C363" s="2"/>
      <c r="E363" s="2">
        <v>1990</v>
      </c>
      <c r="F363" s="2" t="s">
        <v>21</v>
      </c>
      <c r="G363" s="2"/>
      <c r="K363" s="7">
        <f t="shared" si="10"/>
      </c>
      <c r="L363" s="4">
        <f t="shared" si="11"/>
      </c>
    </row>
    <row r="364" spans="1:12" ht="12.75">
      <c r="A364" s="2">
        <v>1991</v>
      </c>
      <c r="B364" s="2" t="s">
        <v>9</v>
      </c>
      <c r="C364" s="2">
        <v>73101</v>
      </c>
      <c r="E364" s="2">
        <v>1991</v>
      </c>
      <c r="F364" s="2" t="s">
        <v>9</v>
      </c>
      <c r="G364" s="2">
        <v>34.1</v>
      </c>
      <c r="K364" s="7">
        <f t="shared" si="10"/>
        <v>33239</v>
      </c>
      <c r="L364" s="4">
        <f t="shared" si="11"/>
        <v>2492744.1</v>
      </c>
    </row>
    <row r="365" spans="1:12" ht="12.75">
      <c r="A365" s="2">
        <v>1991</v>
      </c>
      <c r="B365" s="2" t="s">
        <v>10</v>
      </c>
      <c r="C365" s="2">
        <v>72816</v>
      </c>
      <c r="E365" s="2">
        <v>1991</v>
      </c>
      <c r="F365" s="2" t="s">
        <v>10</v>
      </c>
      <c r="G365" s="2">
        <v>34.1</v>
      </c>
      <c r="K365" s="7">
        <f t="shared" si="10"/>
        <v>33270</v>
      </c>
      <c r="L365" s="4">
        <f t="shared" si="11"/>
        <v>2483025.6</v>
      </c>
    </row>
    <row r="366" spans="1:12" ht="12.75">
      <c r="A366" s="2">
        <v>1991</v>
      </c>
      <c r="B366" s="2" t="s">
        <v>11</v>
      </c>
      <c r="C366" s="2">
        <v>72665</v>
      </c>
      <c r="E366" s="2">
        <v>1991</v>
      </c>
      <c r="F366" s="2" t="s">
        <v>11</v>
      </c>
      <c r="G366" s="2">
        <v>34</v>
      </c>
      <c r="K366" s="7">
        <f t="shared" si="10"/>
        <v>33298</v>
      </c>
      <c r="L366" s="4">
        <f t="shared" si="11"/>
        <v>2470610</v>
      </c>
    </row>
    <row r="367" spans="1:12" ht="12.75">
      <c r="A367" s="2">
        <v>1991</v>
      </c>
      <c r="B367" s="2" t="s">
        <v>12</v>
      </c>
      <c r="C367" s="2">
        <v>72495</v>
      </c>
      <c r="E367" s="2">
        <v>1991</v>
      </c>
      <c r="F367" s="2" t="s">
        <v>12</v>
      </c>
      <c r="G367" s="2">
        <v>34</v>
      </c>
      <c r="K367" s="7">
        <f t="shared" si="10"/>
        <v>33329</v>
      </c>
      <c r="L367" s="4">
        <f t="shared" si="11"/>
        <v>2464830</v>
      </c>
    </row>
    <row r="368" spans="1:12" ht="12.75">
      <c r="A368" s="2">
        <v>1991</v>
      </c>
      <c r="B368" s="2" t="s">
        <v>13</v>
      </c>
      <c r="C368" s="2">
        <v>72401</v>
      </c>
      <c r="E368" s="2">
        <v>1991</v>
      </c>
      <c r="F368" s="2" t="s">
        <v>13</v>
      </c>
      <c r="G368" s="2">
        <v>34</v>
      </c>
      <c r="K368" s="7">
        <f t="shared" si="10"/>
        <v>33359</v>
      </c>
      <c r="L368" s="4">
        <f t="shared" si="11"/>
        <v>2461634</v>
      </c>
    </row>
    <row r="369" spans="1:12" ht="12.75">
      <c r="A369" s="2">
        <v>1991</v>
      </c>
      <c r="B369" s="2" t="s">
        <v>14</v>
      </c>
      <c r="C369" s="2">
        <v>72418</v>
      </c>
      <c r="E369" s="2">
        <v>1991</v>
      </c>
      <c r="F369" s="2" t="s">
        <v>14</v>
      </c>
      <c r="G369" s="2">
        <v>34.1</v>
      </c>
      <c r="K369" s="7">
        <f t="shared" si="10"/>
        <v>33390</v>
      </c>
      <c r="L369" s="4">
        <f t="shared" si="11"/>
        <v>2469453.8000000003</v>
      </c>
    </row>
    <row r="370" spans="1:12" ht="12.75">
      <c r="A370" s="2">
        <v>1991</v>
      </c>
      <c r="B370" s="2" t="s">
        <v>15</v>
      </c>
      <c r="C370" s="2">
        <v>72382</v>
      </c>
      <c r="E370" s="2">
        <v>1991</v>
      </c>
      <c r="F370" s="2" t="s">
        <v>15</v>
      </c>
      <c r="G370" s="2">
        <v>34.1</v>
      </c>
      <c r="K370" s="7">
        <f t="shared" si="10"/>
        <v>33420</v>
      </c>
      <c r="L370" s="4">
        <f t="shared" si="11"/>
        <v>2468226.2</v>
      </c>
    </row>
    <row r="371" spans="1:12" ht="12.75">
      <c r="A371" s="2">
        <v>1991</v>
      </c>
      <c r="B371" s="2" t="s">
        <v>16</v>
      </c>
      <c r="C371" s="2">
        <v>72439</v>
      </c>
      <c r="E371" s="2">
        <v>1991</v>
      </c>
      <c r="F371" s="2" t="s">
        <v>16</v>
      </c>
      <c r="G371" s="2">
        <v>34.1</v>
      </c>
      <c r="K371" s="7">
        <f t="shared" si="10"/>
        <v>33451</v>
      </c>
      <c r="L371" s="4">
        <f t="shared" si="11"/>
        <v>2470169.9</v>
      </c>
    </row>
    <row r="372" spans="1:12" ht="12.75">
      <c r="A372" s="2">
        <v>1991</v>
      </c>
      <c r="B372" s="2" t="s">
        <v>17</v>
      </c>
      <c r="C372" s="2">
        <v>72451</v>
      </c>
      <c r="E372" s="2">
        <v>1991</v>
      </c>
      <c r="F372" s="2" t="s">
        <v>17</v>
      </c>
      <c r="G372" s="2">
        <v>34.1</v>
      </c>
      <c r="K372" s="7">
        <f t="shared" si="10"/>
        <v>33482</v>
      </c>
      <c r="L372" s="4">
        <f t="shared" si="11"/>
        <v>2470579.1</v>
      </c>
    </row>
    <row r="373" spans="1:12" ht="12.75">
      <c r="A373" s="2">
        <v>1991</v>
      </c>
      <c r="B373" s="2" t="s">
        <v>18</v>
      </c>
      <c r="C373" s="2">
        <v>72422</v>
      </c>
      <c r="E373" s="2">
        <v>1991</v>
      </c>
      <c r="F373" s="2" t="s">
        <v>18</v>
      </c>
      <c r="G373" s="2">
        <v>34.2</v>
      </c>
      <c r="K373" s="7">
        <f t="shared" si="10"/>
        <v>33512</v>
      </c>
      <c r="L373" s="4">
        <f t="shared" si="11"/>
        <v>2476832.4000000004</v>
      </c>
    </row>
    <row r="374" spans="1:12" ht="12.75">
      <c r="A374" s="2">
        <v>1991</v>
      </c>
      <c r="B374" s="2" t="s">
        <v>19</v>
      </c>
      <c r="C374" s="2">
        <v>72348</v>
      </c>
      <c r="E374" s="2">
        <v>1991</v>
      </c>
      <c r="F374" s="2" t="s">
        <v>19</v>
      </c>
      <c r="G374" s="2">
        <v>34.1</v>
      </c>
      <c r="K374" s="7">
        <f t="shared" si="10"/>
        <v>33543</v>
      </c>
      <c r="L374" s="4">
        <f t="shared" si="11"/>
        <v>2467066.8000000003</v>
      </c>
    </row>
    <row r="375" spans="1:12" ht="12.75">
      <c r="A375" s="2">
        <v>1991</v>
      </c>
      <c r="B375" s="2" t="s">
        <v>20</v>
      </c>
      <c r="C375" s="2">
        <v>72393</v>
      </c>
      <c r="E375" s="2">
        <v>1991</v>
      </c>
      <c r="F375" s="2" t="s">
        <v>20</v>
      </c>
      <c r="G375" s="2">
        <v>34.1</v>
      </c>
      <c r="K375" s="7">
        <f t="shared" si="10"/>
        <v>33573</v>
      </c>
      <c r="L375" s="4">
        <f t="shared" si="11"/>
        <v>2468601.3000000003</v>
      </c>
    </row>
    <row r="376" spans="1:12" ht="12.75">
      <c r="A376" s="2">
        <v>1991</v>
      </c>
      <c r="B376" s="2" t="s">
        <v>21</v>
      </c>
      <c r="C376" s="2"/>
      <c r="E376" s="2">
        <v>1991</v>
      </c>
      <c r="F376" s="2" t="s">
        <v>21</v>
      </c>
      <c r="G376" s="2"/>
      <c r="K376" s="7">
        <f t="shared" si="10"/>
      </c>
      <c r="L376" s="4">
        <f t="shared" si="11"/>
      </c>
    </row>
    <row r="377" spans="1:12" ht="12.75">
      <c r="A377" s="2">
        <v>1992</v>
      </c>
      <c r="B377" s="2" t="s">
        <v>9</v>
      </c>
      <c r="C377" s="2">
        <v>72429</v>
      </c>
      <c r="E377" s="2">
        <v>1992</v>
      </c>
      <c r="F377" s="2" t="s">
        <v>9</v>
      </c>
      <c r="G377" s="2">
        <v>34.1</v>
      </c>
      <c r="K377" s="7">
        <f t="shared" si="10"/>
        <v>33604</v>
      </c>
      <c r="L377" s="4">
        <f t="shared" si="11"/>
        <v>2469828.9</v>
      </c>
    </row>
    <row r="378" spans="1:12" ht="12.75">
      <c r="A378" s="2">
        <v>1992</v>
      </c>
      <c r="B378" s="2" t="s">
        <v>10</v>
      </c>
      <c r="C378" s="2">
        <v>72407</v>
      </c>
      <c r="E378" s="2">
        <v>1992</v>
      </c>
      <c r="F378" s="2" t="s">
        <v>10</v>
      </c>
      <c r="G378" s="2">
        <v>34.1</v>
      </c>
      <c r="K378" s="7">
        <f t="shared" si="10"/>
        <v>33635</v>
      </c>
      <c r="L378" s="4">
        <f t="shared" si="11"/>
        <v>2469078.7</v>
      </c>
    </row>
    <row r="379" spans="1:12" ht="12.75">
      <c r="A379" s="2">
        <v>1992</v>
      </c>
      <c r="B379" s="2" t="s">
        <v>11</v>
      </c>
      <c r="C379" s="2">
        <v>72422</v>
      </c>
      <c r="E379" s="2">
        <v>1992</v>
      </c>
      <c r="F379" s="2" t="s">
        <v>11</v>
      </c>
      <c r="G379" s="2">
        <v>34.1</v>
      </c>
      <c r="K379" s="7">
        <f t="shared" si="10"/>
        <v>33664</v>
      </c>
      <c r="L379" s="4">
        <f t="shared" si="11"/>
        <v>2469590.2</v>
      </c>
    </row>
    <row r="380" spans="1:12" ht="12.75">
      <c r="A380" s="2">
        <v>1992</v>
      </c>
      <c r="B380" s="2" t="s">
        <v>12</v>
      </c>
      <c r="C380" s="2">
        <v>72570</v>
      </c>
      <c r="E380" s="2">
        <v>1992</v>
      </c>
      <c r="F380" s="2" t="s">
        <v>12</v>
      </c>
      <c r="G380" s="2">
        <v>34.3</v>
      </c>
      <c r="K380" s="7">
        <f t="shared" si="10"/>
        <v>33695</v>
      </c>
      <c r="L380" s="4">
        <f t="shared" si="11"/>
        <v>2489151</v>
      </c>
    </row>
    <row r="381" spans="1:12" ht="12.75">
      <c r="A381" s="2">
        <v>1992</v>
      </c>
      <c r="B381" s="2" t="s">
        <v>13</v>
      </c>
      <c r="C381" s="2">
        <v>72684</v>
      </c>
      <c r="E381" s="2">
        <v>1992</v>
      </c>
      <c r="F381" s="2" t="s">
        <v>13</v>
      </c>
      <c r="G381" s="2">
        <v>34.2</v>
      </c>
      <c r="K381" s="7">
        <f t="shared" si="10"/>
        <v>33725</v>
      </c>
      <c r="L381" s="4">
        <f t="shared" si="11"/>
        <v>2485792.8000000003</v>
      </c>
    </row>
    <row r="382" spans="1:12" ht="12.75">
      <c r="A382" s="2">
        <v>1992</v>
      </c>
      <c r="B382" s="2" t="s">
        <v>14</v>
      </c>
      <c r="C382" s="2">
        <v>72726</v>
      </c>
      <c r="E382" s="2">
        <v>1992</v>
      </c>
      <c r="F382" s="2" t="s">
        <v>14</v>
      </c>
      <c r="G382" s="2">
        <v>34.1</v>
      </c>
      <c r="K382" s="7">
        <f t="shared" si="10"/>
        <v>33756</v>
      </c>
      <c r="L382" s="4">
        <f t="shared" si="11"/>
        <v>2479956.6</v>
      </c>
    </row>
    <row r="383" spans="1:12" ht="12.75">
      <c r="A383" s="2">
        <v>1992</v>
      </c>
      <c r="B383" s="2" t="s">
        <v>15</v>
      </c>
      <c r="C383" s="2">
        <v>72734</v>
      </c>
      <c r="E383" s="2">
        <v>1992</v>
      </c>
      <c r="F383" s="2" t="s">
        <v>15</v>
      </c>
      <c r="G383" s="2">
        <v>34.2</v>
      </c>
      <c r="K383" s="7">
        <f t="shared" si="10"/>
        <v>33786</v>
      </c>
      <c r="L383" s="4">
        <f t="shared" si="11"/>
        <v>2487502.8000000003</v>
      </c>
    </row>
    <row r="384" spans="1:12" ht="12.75">
      <c r="A384" s="2">
        <v>1992</v>
      </c>
      <c r="B384" s="2" t="s">
        <v>16</v>
      </c>
      <c r="C384" s="2">
        <v>72815</v>
      </c>
      <c r="E384" s="2">
        <v>1992</v>
      </c>
      <c r="F384" s="2" t="s">
        <v>16</v>
      </c>
      <c r="G384" s="2">
        <v>34.2</v>
      </c>
      <c r="K384" s="7">
        <f t="shared" si="10"/>
        <v>33817</v>
      </c>
      <c r="L384" s="4">
        <f t="shared" si="11"/>
        <v>2490273</v>
      </c>
    </row>
    <row r="385" spans="1:12" ht="12.75">
      <c r="A385" s="2">
        <v>1992</v>
      </c>
      <c r="B385" s="2" t="s">
        <v>17</v>
      </c>
      <c r="C385" s="2">
        <v>72919</v>
      </c>
      <c r="E385" s="2">
        <v>1992</v>
      </c>
      <c r="F385" s="2" t="s">
        <v>17</v>
      </c>
      <c r="G385" s="2">
        <v>34.3</v>
      </c>
      <c r="K385" s="7">
        <f t="shared" si="10"/>
        <v>33848</v>
      </c>
      <c r="L385" s="4">
        <f t="shared" si="11"/>
        <v>2501121.6999999997</v>
      </c>
    </row>
    <row r="386" spans="1:12" ht="12.75">
      <c r="A386" s="2">
        <v>1992</v>
      </c>
      <c r="B386" s="2" t="s">
        <v>18</v>
      </c>
      <c r="C386" s="2">
        <v>73074</v>
      </c>
      <c r="E386" s="2">
        <v>1992</v>
      </c>
      <c r="F386" s="2" t="s">
        <v>18</v>
      </c>
      <c r="G386" s="2">
        <v>34.2</v>
      </c>
      <c r="K386" s="7">
        <f t="shared" si="10"/>
        <v>33878</v>
      </c>
      <c r="L386" s="4">
        <f t="shared" si="11"/>
        <v>2499130.8000000003</v>
      </c>
    </row>
    <row r="387" spans="1:12" ht="12.75">
      <c r="A387" s="2">
        <v>1992</v>
      </c>
      <c r="B387" s="2" t="s">
        <v>19</v>
      </c>
      <c r="C387" s="2">
        <v>73221</v>
      </c>
      <c r="E387" s="2">
        <v>1992</v>
      </c>
      <c r="F387" s="2" t="s">
        <v>19</v>
      </c>
      <c r="G387" s="2">
        <v>34.2</v>
      </c>
      <c r="K387" s="7">
        <f t="shared" si="10"/>
        <v>33909</v>
      </c>
      <c r="L387" s="4">
        <f t="shared" si="11"/>
        <v>2504158.2</v>
      </c>
    </row>
    <row r="388" spans="1:12" ht="12.75">
      <c r="A388" s="2">
        <v>1992</v>
      </c>
      <c r="B388" s="2" t="s">
        <v>20</v>
      </c>
      <c r="C388" s="2">
        <v>73411</v>
      </c>
      <c r="E388" s="2">
        <v>1992</v>
      </c>
      <c r="F388" s="2" t="s">
        <v>20</v>
      </c>
      <c r="G388" s="2">
        <v>34.2</v>
      </c>
      <c r="K388" s="7">
        <f t="shared" si="10"/>
        <v>33939</v>
      </c>
      <c r="L388" s="4">
        <f t="shared" si="11"/>
        <v>2510656.2</v>
      </c>
    </row>
    <row r="389" spans="1:12" ht="12.75">
      <c r="A389" s="2">
        <v>1992</v>
      </c>
      <c r="B389" s="2" t="s">
        <v>21</v>
      </c>
      <c r="C389" s="2"/>
      <c r="E389" s="2">
        <v>1992</v>
      </c>
      <c r="F389" s="2" t="s">
        <v>21</v>
      </c>
      <c r="G389" s="2"/>
      <c r="K389" s="7">
        <f t="shared" si="10"/>
      </c>
      <c r="L389" s="4">
        <f t="shared" si="11"/>
      </c>
    </row>
    <row r="390" spans="1:12" ht="12.75">
      <c r="A390" s="2">
        <v>1993</v>
      </c>
      <c r="B390" s="2" t="s">
        <v>9</v>
      </c>
      <c r="C390" s="2">
        <v>73683</v>
      </c>
      <c r="E390" s="2">
        <v>1993</v>
      </c>
      <c r="F390" s="2" t="s">
        <v>9</v>
      </c>
      <c r="G390" s="2">
        <v>34.3</v>
      </c>
      <c r="K390" s="7">
        <f t="shared" si="10"/>
        <v>33970</v>
      </c>
      <c r="L390" s="4">
        <f t="shared" si="11"/>
        <v>2527326.9</v>
      </c>
    </row>
    <row r="391" spans="1:12" ht="12.75">
      <c r="A391" s="2">
        <v>1993</v>
      </c>
      <c r="B391" s="2" t="s">
        <v>10</v>
      </c>
      <c r="C391" s="2">
        <v>73941</v>
      </c>
      <c r="E391" s="2">
        <v>1993</v>
      </c>
      <c r="F391" s="2" t="s">
        <v>10</v>
      </c>
      <c r="G391" s="2">
        <v>34.3</v>
      </c>
      <c r="K391" s="7">
        <f t="shared" si="10"/>
        <v>34001</v>
      </c>
      <c r="L391" s="4">
        <f t="shared" si="11"/>
        <v>2536176.3</v>
      </c>
    </row>
    <row r="392" spans="1:12" ht="12.75">
      <c r="A392" s="2">
        <v>1993</v>
      </c>
      <c r="B392" s="2" t="s">
        <v>11</v>
      </c>
      <c r="C392" s="2">
        <v>73855</v>
      </c>
      <c r="E392" s="2">
        <v>1993</v>
      </c>
      <c r="F392" s="2" t="s">
        <v>11</v>
      </c>
      <c r="G392" s="2">
        <v>34.1</v>
      </c>
      <c r="K392" s="7">
        <f t="shared" si="10"/>
        <v>34029</v>
      </c>
      <c r="L392" s="4">
        <f t="shared" si="11"/>
        <v>2518455.5</v>
      </c>
    </row>
    <row r="393" spans="1:12" ht="12.75">
      <c r="A393" s="2">
        <v>1993</v>
      </c>
      <c r="B393" s="2" t="s">
        <v>12</v>
      </c>
      <c r="C393" s="2">
        <v>74079</v>
      </c>
      <c r="E393" s="2">
        <v>1993</v>
      </c>
      <c r="F393" s="2" t="s">
        <v>12</v>
      </c>
      <c r="G393" s="2">
        <v>34.4</v>
      </c>
      <c r="K393" s="7">
        <f t="shared" si="10"/>
        <v>34060</v>
      </c>
      <c r="L393" s="4">
        <f t="shared" si="11"/>
        <v>2548317.6</v>
      </c>
    </row>
    <row r="394" spans="1:12" ht="12.75">
      <c r="A394" s="2">
        <v>1993</v>
      </c>
      <c r="B394" s="2" t="s">
        <v>13</v>
      </c>
      <c r="C394" s="2">
        <v>74331</v>
      </c>
      <c r="E394" s="2">
        <v>1993</v>
      </c>
      <c r="F394" s="2" t="s">
        <v>13</v>
      </c>
      <c r="G394" s="2">
        <v>34.3</v>
      </c>
      <c r="K394" s="7">
        <f t="shared" si="10"/>
        <v>34090</v>
      </c>
      <c r="L394" s="4">
        <f t="shared" si="11"/>
        <v>2549553.3</v>
      </c>
    </row>
    <row r="395" spans="1:12" ht="12.75">
      <c r="A395" s="2">
        <v>1993</v>
      </c>
      <c r="B395" s="2" t="s">
        <v>14</v>
      </c>
      <c r="C395" s="2">
        <v>74440</v>
      </c>
      <c r="E395" s="2">
        <v>1993</v>
      </c>
      <c r="F395" s="2" t="s">
        <v>14</v>
      </c>
      <c r="G395" s="2">
        <v>34.3</v>
      </c>
      <c r="K395" s="7">
        <f t="shared" si="10"/>
        <v>34121</v>
      </c>
      <c r="L395" s="4">
        <f t="shared" si="11"/>
        <v>2553292</v>
      </c>
    </row>
    <row r="396" spans="1:12" ht="12.75">
      <c r="A396" s="2">
        <v>1993</v>
      </c>
      <c r="B396" s="2" t="s">
        <v>15</v>
      </c>
      <c r="C396" s="2">
        <v>74618</v>
      </c>
      <c r="E396" s="2">
        <v>1993</v>
      </c>
      <c r="F396" s="2" t="s">
        <v>15</v>
      </c>
      <c r="G396" s="2">
        <v>34.4</v>
      </c>
      <c r="K396" s="7">
        <f t="shared" si="10"/>
        <v>34151</v>
      </c>
      <c r="L396" s="4">
        <f t="shared" si="11"/>
        <v>2566859.1999999997</v>
      </c>
    </row>
    <row r="397" spans="1:12" ht="12.75">
      <c r="A397" s="2">
        <v>1993</v>
      </c>
      <c r="B397" s="2" t="s">
        <v>16</v>
      </c>
      <c r="C397" s="2">
        <v>74793</v>
      </c>
      <c r="E397" s="2">
        <v>1993</v>
      </c>
      <c r="F397" s="2" t="s">
        <v>16</v>
      </c>
      <c r="G397" s="2">
        <v>34.3</v>
      </c>
      <c r="K397" s="7">
        <f t="shared" si="10"/>
        <v>34182</v>
      </c>
      <c r="L397" s="4">
        <f t="shared" si="11"/>
        <v>2565399.9</v>
      </c>
    </row>
    <row r="398" spans="1:12" ht="12.75">
      <c r="A398" s="2">
        <v>1993</v>
      </c>
      <c r="B398" s="2" t="s">
        <v>17</v>
      </c>
      <c r="C398" s="2">
        <v>74981</v>
      </c>
      <c r="E398" s="2">
        <v>1993</v>
      </c>
      <c r="F398" s="2" t="s">
        <v>17</v>
      </c>
      <c r="G398" s="2">
        <v>34.4</v>
      </c>
      <c r="K398" s="7">
        <f aca="true" t="shared" si="12" ref="K398:K461">IF(B398="M13","",DATE(A398,RIGHT(B398,2),1))</f>
        <v>34213</v>
      </c>
      <c r="L398" s="4">
        <f aca="true" t="shared" si="13" ref="L398:L461">IF(K398="","",C398*G398)</f>
        <v>2579346.4</v>
      </c>
    </row>
    <row r="399" spans="1:12" ht="12.75">
      <c r="A399" s="2">
        <v>1993</v>
      </c>
      <c r="B399" s="2" t="s">
        <v>18</v>
      </c>
      <c r="C399" s="2">
        <v>75227</v>
      </c>
      <c r="E399" s="2">
        <v>1993</v>
      </c>
      <c r="F399" s="2" t="s">
        <v>18</v>
      </c>
      <c r="G399" s="2">
        <v>34.4</v>
      </c>
      <c r="K399" s="7">
        <f t="shared" si="12"/>
        <v>34243</v>
      </c>
      <c r="L399" s="4">
        <f t="shared" si="13"/>
        <v>2587808.8</v>
      </c>
    </row>
    <row r="400" spans="1:12" ht="12.75">
      <c r="A400" s="2">
        <v>1993</v>
      </c>
      <c r="B400" s="2" t="s">
        <v>19</v>
      </c>
      <c r="C400" s="2">
        <v>75443</v>
      </c>
      <c r="E400" s="2">
        <v>1993</v>
      </c>
      <c r="F400" s="2" t="s">
        <v>19</v>
      </c>
      <c r="G400" s="2">
        <v>34.4</v>
      </c>
      <c r="K400" s="7">
        <f t="shared" si="12"/>
        <v>34274</v>
      </c>
      <c r="L400" s="4">
        <f t="shared" si="13"/>
        <v>2595239.1999999997</v>
      </c>
    </row>
    <row r="401" spans="1:12" ht="12.75">
      <c r="A401" s="2">
        <v>1993</v>
      </c>
      <c r="B401" s="2" t="s">
        <v>20</v>
      </c>
      <c r="C401" s="2">
        <v>75662</v>
      </c>
      <c r="E401" s="2">
        <v>1993</v>
      </c>
      <c r="F401" s="2" t="s">
        <v>20</v>
      </c>
      <c r="G401" s="2">
        <v>34.4</v>
      </c>
      <c r="K401" s="7">
        <f t="shared" si="12"/>
        <v>34304</v>
      </c>
      <c r="L401" s="4">
        <f t="shared" si="13"/>
        <v>2602772.8</v>
      </c>
    </row>
    <row r="402" spans="1:12" ht="12.75">
      <c r="A402" s="2">
        <v>1993</v>
      </c>
      <c r="B402" s="2" t="s">
        <v>21</v>
      </c>
      <c r="C402" s="2"/>
      <c r="E402" s="2">
        <v>1993</v>
      </c>
      <c r="F402" s="2" t="s">
        <v>21</v>
      </c>
      <c r="G402" s="2"/>
      <c r="K402" s="7">
        <f t="shared" si="12"/>
      </c>
      <c r="L402" s="4">
        <f t="shared" si="13"/>
      </c>
    </row>
    <row r="403" spans="1:12" ht="12.75">
      <c r="A403" s="2">
        <v>1994</v>
      </c>
      <c r="B403" s="2" t="s">
        <v>9</v>
      </c>
      <c r="C403" s="2">
        <v>75871</v>
      </c>
      <c r="E403" s="2">
        <v>1994</v>
      </c>
      <c r="F403" s="2" t="s">
        <v>9</v>
      </c>
      <c r="G403" s="2">
        <v>34.4</v>
      </c>
      <c r="K403" s="7">
        <f t="shared" si="12"/>
        <v>34335</v>
      </c>
      <c r="L403" s="4">
        <f t="shared" si="13"/>
        <v>2609962.4</v>
      </c>
    </row>
    <row r="404" spans="1:12" ht="12.75">
      <c r="A404" s="2">
        <v>1994</v>
      </c>
      <c r="B404" s="2" t="s">
        <v>10</v>
      </c>
      <c r="C404" s="2">
        <v>76076</v>
      </c>
      <c r="E404" s="2">
        <v>1994</v>
      </c>
      <c r="F404" s="2" t="s">
        <v>10</v>
      </c>
      <c r="G404" s="2">
        <v>34.2</v>
      </c>
      <c r="K404" s="7">
        <f t="shared" si="12"/>
        <v>34366</v>
      </c>
      <c r="L404" s="4">
        <f t="shared" si="13"/>
        <v>2601799.2</v>
      </c>
    </row>
    <row r="405" spans="1:12" ht="12.75">
      <c r="A405" s="2">
        <v>1994</v>
      </c>
      <c r="B405" s="2" t="s">
        <v>11</v>
      </c>
      <c r="C405" s="2">
        <v>76436</v>
      </c>
      <c r="E405" s="2">
        <v>1994</v>
      </c>
      <c r="F405" s="2" t="s">
        <v>11</v>
      </c>
      <c r="G405" s="2">
        <v>34.5</v>
      </c>
      <c r="K405" s="7">
        <f t="shared" si="12"/>
        <v>34394</v>
      </c>
      <c r="L405" s="4">
        <f t="shared" si="13"/>
        <v>2637042</v>
      </c>
    </row>
    <row r="406" spans="1:12" ht="12.75">
      <c r="A406" s="2">
        <v>1994</v>
      </c>
      <c r="B406" s="2" t="s">
        <v>12</v>
      </c>
      <c r="C406" s="2">
        <v>76734</v>
      </c>
      <c r="E406" s="2">
        <v>1994</v>
      </c>
      <c r="F406" s="2" t="s">
        <v>12</v>
      </c>
      <c r="G406" s="2">
        <v>34.5</v>
      </c>
      <c r="K406" s="7">
        <f t="shared" si="12"/>
        <v>34425</v>
      </c>
      <c r="L406" s="4">
        <f t="shared" si="13"/>
        <v>2647323</v>
      </c>
    </row>
    <row r="407" spans="1:12" ht="12.75">
      <c r="A407" s="2">
        <v>1994</v>
      </c>
      <c r="B407" s="2" t="s">
        <v>13</v>
      </c>
      <c r="C407" s="2">
        <v>77012</v>
      </c>
      <c r="E407" s="2">
        <v>1994</v>
      </c>
      <c r="F407" s="2" t="s">
        <v>13</v>
      </c>
      <c r="G407" s="2">
        <v>34.5</v>
      </c>
      <c r="K407" s="7">
        <f t="shared" si="12"/>
        <v>34455</v>
      </c>
      <c r="L407" s="4">
        <f t="shared" si="13"/>
        <v>2656914</v>
      </c>
    </row>
    <row r="408" spans="1:12" ht="12.75">
      <c r="A408" s="2">
        <v>1994</v>
      </c>
      <c r="B408" s="2" t="s">
        <v>14</v>
      </c>
      <c r="C408" s="2">
        <v>77262</v>
      </c>
      <c r="E408" s="2">
        <v>1994</v>
      </c>
      <c r="F408" s="2" t="s">
        <v>14</v>
      </c>
      <c r="G408" s="2">
        <v>34.5</v>
      </c>
      <c r="K408" s="7">
        <f t="shared" si="12"/>
        <v>34486</v>
      </c>
      <c r="L408" s="4">
        <f t="shared" si="13"/>
        <v>2665539</v>
      </c>
    </row>
    <row r="409" spans="1:12" ht="12.75">
      <c r="A409" s="2">
        <v>1994</v>
      </c>
      <c r="B409" s="2" t="s">
        <v>15</v>
      </c>
      <c r="C409" s="2">
        <v>77566</v>
      </c>
      <c r="E409" s="2">
        <v>1994</v>
      </c>
      <c r="F409" s="2" t="s">
        <v>15</v>
      </c>
      <c r="G409" s="2">
        <v>34.6</v>
      </c>
      <c r="K409" s="7">
        <f t="shared" si="12"/>
        <v>34516</v>
      </c>
      <c r="L409" s="4">
        <f t="shared" si="13"/>
        <v>2683783.6</v>
      </c>
    </row>
    <row r="410" spans="1:12" ht="12.75">
      <c r="A410" s="2">
        <v>1994</v>
      </c>
      <c r="B410" s="2" t="s">
        <v>16</v>
      </c>
      <c r="C410" s="2">
        <v>77801</v>
      </c>
      <c r="E410" s="2">
        <v>1994</v>
      </c>
      <c r="F410" s="2" t="s">
        <v>16</v>
      </c>
      <c r="G410" s="2">
        <v>34.5</v>
      </c>
      <c r="K410" s="7">
        <f t="shared" si="12"/>
        <v>34547</v>
      </c>
      <c r="L410" s="4">
        <f t="shared" si="13"/>
        <v>2684134.5</v>
      </c>
    </row>
    <row r="411" spans="1:12" ht="12.75">
      <c r="A411" s="2">
        <v>1994</v>
      </c>
      <c r="B411" s="2" t="s">
        <v>17</v>
      </c>
      <c r="C411" s="2">
        <v>78067</v>
      </c>
      <c r="E411" s="2">
        <v>1994</v>
      </c>
      <c r="F411" s="2" t="s">
        <v>17</v>
      </c>
      <c r="G411" s="2">
        <v>34.4</v>
      </c>
      <c r="K411" s="7">
        <f t="shared" si="12"/>
        <v>34578</v>
      </c>
      <c r="L411" s="4">
        <f t="shared" si="13"/>
        <v>2685504.8</v>
      </c>
    </row>
    <row r="412" spans="1:12" ht="12.75">
      <c r="A412" s="2">
        <v>1994</v>
      </c>
      <c r="B412" s="2" t="s">
        <v>18</v>
      </c>
      <c r="C412" s="2">
        <v>78252</v>
      </c>
      <c r="E412" s="2">
        <v>1994</v>
      </c>
      <c r="F412" s="2" t="s">
        <v>18</v>
      </c>
      <c r="G412" s="2">
        <v>34.5</v>
      </c>
      <c r="K412" s="7">
        <f t="shared" si="12"/>
        <v>34608</v>
      </c>
      <c r="L412" s="4">
        <f t="shared" si="13"/>
        <v>2699694</v>
      </c>
    </row>
    <row r="413" spans="1:12" ht="12.75">
      <c r="A413" s="2">
        <v>1994</v>
      </c>
      <c r="B413" s="2" t="s">
        <v>19</v>
      </c>
      <c r="C413" s="2">
        <v>78601</v>
      </c>
      <c r="E413" s="2">
        <v>1994</v>
      </c>
      <c r="F413" s="2" t="s">
        <v>19</v>
      </c>
      <c r="G413" s="2">
        <v>34.5</v>
      </c>
      <c r="K413" s="7">
        <f t="shared" si="12"/>
        <v>34639</v>
      </c>
      <c r="L413" s="4">
        <f t="shared" si="13"/>
        <v>2711734.5</v>
      </c>
    </row>
    <row r="414" spans="1:12" ht="12.75">
      <c r="A414" s="2">
        <v>1994</v>
      </c>
      <c r="B414" s="2" t="s">
        <v>20</v>
      </c>
      <c r="C414" s="2">
        <v>78840</v>
      </c>
      <c r="E414" s="2">
        <v>1994</v>
      </c>
      <c r="F414" s="2" t="s">
        <v>20</v>
      </c>
      <c r="G414" s="2">
        <v>34.5</v>
      </c>
      <c r="K414" s="7">
        <f t="shared" si="12"/>
        <v>34669</v>
      </c>
      <c r="L414" s="4">
        <f t="shared" si="13"/>
        <v>2719980</v>
      </c>
    </row>
    <row r="415" spans="1:12" ht="12.75">
      <c r="A415" s="2">
        <v>1994</v>
      </c>
      <c r="B415" s="2" t="s">
        <v>21</v>
      </c>
      <c r="C415" s="2"/>
      <c r="E415" s="2">
        <v>1994</v>
      </c>
      <c r="F415" s="2" t="s">
        <v>21</v>
      </c>
      <c r="G415" s="2"/>
      <c r="K415" s="7">
        <f t="shared" si="12"/>
      </c>
      <c r="L415" s="4">
        <f t="shared" si="13"/>
      </c>
    </row>
    <row r="416" spans="1:12" ht="12.75">
      <c r="A416" s="2">
        <v>1995</v>
      </c>
      <c r="B416" s="2" t="s">
        <v>9</v>
      </c>
      <c r="C416" s="2">
        <v>79085</v>
      </c>
      <c r="E416" s="2">
        <v>1995</v>
      </c>
      <c r="F416" s="2" t="s">
        <v>9</v>
      </c>
      <c r="G416" s="2">
        <v>34.5</v>
      </c>
      <c r="K416" s="7">
        <f t="shared" si="12"/>
        <v>34700</v>
      </c>
      <c r="L416" s="4">
        <f t="shared" si="13"/>
        <v>2728432.5</v>
      </c>
    </row>
    <row r="417" spans="1:12" ht="12.75">
      <c r="A417" s="2">
        <v>1995</v>
      </c>
      <c r="B417" s="2" t="s">
        <v>10</v>
      </c>
      <c r="C417" s="2">
        <v>79239</v>
      </c>
      <c r="E417" s="2">
        <v>1995</v>
      </c>
      <c r="F417" s="2" t="s">
        <v>10</v>
      </c>
      <c r="G417" s="2">
        <v>34.4</v>
      </c>
      <c r="K417" s="7">
        <f t="shared" si="12"/>
        <v>34731</v>
      </c>
      <c r="L417" s="4">
        <f t="shared" si="13"/>
        <v>2725821.6</v>
      </c>
    </row>
    <row r="418" spans="1:12" ht="12.75">
      <c r="A418" s="2">
        <v>1995</v>
      </c>
      <c r="B418" s="2" t="s">
        <v>11</v>
      </c>
      <c r="C418" s="2">
        <v>79423</v>
      </c>
      <c r="E418" s="2">
        <v>1995</v>
      </c>
      <c r="F418" s="2" t="s">
        <v>11</v>
      </c>
      <c r="G418" s="2">
        <v>34.4</v>
      </c>
      <c r="K418" s="7">
        <f t="shared" si="12"/>
        <v>34759</v>
      </c>
      <c r="L418" s="4">
        <f t="shared" si="13"/>
        <v>2732151.1999999997</v>
      </c>
    </row>
    <row r="419" spans="1:12" ht="12.75">
      <c r="A419" s="2">
        <v>1995</v>
      </c>
      <c r="B419" s="2" t="s">
        <v>12</v>
      </c>
      <c r="C419" s="2">
        <v>79559</v>
      </c>
      <c r="E419" s="2">
        <v>1995</v>
      </c>
      <c r="F419" s="2" t="s">
        <v>12</v>
      </c>
      <c r="G419" s="2">
        <v>34.3</v>
      </c>
      <c r="K419" s="7">
        <f t="shared" si="12"/>
        <v>34790</v>
      </c>
      <c r="L419" s="4">
        <f t="shared" si="13"/>
        <v>2728873.6999999997</v>
      </c>
    </row>
    <row r="420" spans="1:12" ht="12.75">
      <c r="A420" s="2">
        <v>1995</v>
      </c>
      <c r="B420" s="2" t="s">
        <v>13</v>
      </c>
      <c r="C420" s="2">
        <v>79573</v>
      </c>
      <c r="E420" s="2">
        <v>1995</v>
      </c>
      <c r="F420" s="2" t="s">
        <v>13</v>
      </c>
      <c r="G420" s="2">
        <v>34.2</v>
      </c>
      <c r="K420" s="7">
        <f t="shared" si="12"/>
        <v>34820</v>
      </c>
      <c r="L420" s="4">
        <f t="shared" si="13"/>
        <v>2721396.6</v>
      </c>
    </row>
    <row r="421" spans="1:12" ht="12.75">
      <c r="A421" s="2">
        <v>1995</v>
      </c>
      <c r="B421" s="2" t="s">
        <v>14</v>
      </c>
      <c r="C421" s="2">
        <v>79739</v>
      </c>
      <c r="E421" s="2">
        <v>1995</v>
      </c>
      <c r="F421" s="2" t="s">
        <v>14</v>
      </c>
      <c r="G421" s="2">
        <v>34.3</v>
      </c>
      <c r="K421" s="7">
        <f t="shared" si="12"/>
        <v>34851</v>
      </c>
      <c r="L421" s="4">
        <f t="shared" si="13"/>
        <v>2735047.6999999997</v>
      </c>
    </row>
    <row r="422" spans="1:12" ht="12.75">
      <c r="A422" s="2">
        <v>1995</v>
      </c>
      <c r="B422" s="2" t="s">
        <v>15</v>
      </c>
      <c r="C422" s="2">
        <v>79813</v>
      </c>
      <c r="E422" s="2">
        <v>1995</v>
      </c>
      <c r="F422" s="2" t="s">
        <v>15</v>
      </c>
      <c r="G422" s="2">
        <v>34.3</v>
      </c>
      <c r="K422" s="7">
        <f t="shared" si="12"/>
        <v>34881</v>
      </c>
      <c r="L422" s="4">
        <f t="shared" si="13"/>
        <v>2737585.9</v>
      </c>
    </row>
    <row r="423" spans="1:12" ht="12.75">
      <c r="A423" s="2">
        <v>1995</v>
      </c>
      <c r="B423" s="2" t="s">
        <v>16</v>
      </c>
      <c r="C423" s="2">
        <v>80058</v>
      </c>
      <c r="E423" s="2">
        <v>1995</v>
      </c>
      <c r="F423" s="2" t="s">
        <v>16</v>
      </c>
      <c r="G423" s="2">
        <v>34.3</v>
      </c>
      <c r="K423" s="7">
        <f t="shared" si="12"/>
        <v>34912</v>
      </c>
      <c r="L423" s="4">
        <f t="shared" si="13"/>
        <v>2745989.4</v>
      </c>
    </row>
    <row r="424" spans="1:12" ht="12.75">
      <c r="A424" s="2">
        <v>1995</v>
      </c>
      <c r="B424" s="2" t="s">
        <v>17</v>
      </c>
      <c r="C424" s="2">
        <v>80252</v>
      </c>
      <c r="E424" s="2">
        <v>1995</v>
      </c>
      <c r="F424" s="2" t="s">
        <v>17</v>
      </c>
      <c r="G424" s="2">
        <v>34.3</v>
      </c>
      <c r="K424" s="7">
        <f t="shared" si="12"/>
        <v>34943</v>
      </c>
      <c r="L424" s="4">
        <f t="shared" si="13"/>
        <v>2752643.5999999996</v>
      </c>
    </row>
    <row r="425" spans="1:12" ht="12.75">
      <c r="A425" s="2">
        <v>1995</v>
      </c>
      <c r="B425" s="2" t="s">
        <v>18</v>
      </c>
      <c r="C425" s="2">
        <v>80373</v>
      </c>
      <c r="E425" s="2">
        <v>1995</v>
      </c>
      <c r="F425" s="2" t="s">
        <v>18</v>
      </c>
      <c r="G425" s="2">
        <v>34.3</v>
      </c>
      <c r="K425" s="7">
        <f t="shared" si="12"/>
        <v>34973</v>
      </c>
      <c r="L425" s="4">
        <f t="shared" si="13"/>
        <v>2756793.9</v>
      </c>
    </row>
    <row r="426" spans="1:12" ht="12.75">
      <c r="A426" s="2">
        <v>1995</v>
      </c>
      <c r="B426" s="2" t="s">
        <v>19</v>
      </c>
      <c r="C426" s="2">
        <v>80449</v>
      </c>
      <c r="E426" s="2">
        <v>1995</v>
      </c>
      <c r="F426" s="2" t="s">
        <v>19</v>
      </c>
      <c r="G426" s="2">
        <v>34.3</v>
      </c>
      <c r="K426" s="7">
        <f t="shared" si="12"/>
        <v>35004</v>
      </c>
      <c r="L426" s="4">
        <f t="shared" si="13"/>
        <v>2759400.6999999997</v>
      </c>
    </row>
    <row r="427" spans="1:12" ht="12.75">
      <c r="A427" s="2">
        <v>1995</v>
      </c>
      <c r="B427" s="2" t="s">
        <v>20</v>
      </c>
      <c r="C427" s="2">
        <v>80604</v>
      </c>
      <c r="E427" s="2">
        <v>1995</v>
      </c>
      <c r="F427" s="2" t="s">
        <v>20</v>
      </c>
      <c r="G427" s="2">
        <v>34.2</v>
      </c>
      <c r="K427" s="7">
        <f t="shared" si="12"/>
        <v>35034</v>
      </c>
      <c r="L427" s="4">
        <f t="shared" si="13"/>
        <v>2756656.8000000003</v>
      </c>
    </row>
    <row r="428" spans="1:12" ht="12.75">
      <c r="A428" s="2">
        <v>1995</v>
      </c>
      <c r="B428" s="2" t="s">
        <v>21</v>
      </c>
      <c r="C428" s="2"/>
      <c r="E428" s="2">
        <v>1995</v>
      </c>
      <c r="F428" s="2" t="s">
        <v>21</v>
      </c>
      <c r="G428" s="2"/>
      <c r="K428" s="7">
        <f t="shared" si="12"/>
      </c>
      <c r="L428" s="4">
        <f t="shared" si="13"/>
      </c>
    </row>
    <row r="429" spans="1:12" ht="12.75">
      <c r="A429" s="2">
        <v>1996</v>
      </c>
      <c r="B429" s="2" t="s">
        <v>9</v>
      </c>
      <c r="C429" s="2">
        <v>80525</v>
      </c>
      <c r="E429" s="2">
        <v>1996</v>
      </c>
      <c r="F429" s="2" t="s">
        <v>9</v>
      </c>
      <c r="G429" s="2">
        <v>33.8</v>
      </c>
      <c r="K429" s="7">
        <f t="shared" si="12"/>
        <v>35065</v>
      </c>
      <c r="L429" s="4">
        <f t="shared" si="13"/>
        <v>2721745</v>
      </c>
    </row>
    <row r="430" spans="1:12" ht="12.75">
      <c r="A430" s="2">
        <v>1996</v>
      </c>
      <c r="B430" s="2" t="s">
        <v>10</v>
      </c>
      <c r="C430" s="2">
        <v>80912</v>
      </c>
      <c r="E430" s="2">
        <v>1996</v>
      </c>
      <c r="F430" s="2" t="s">
        <v>10</v>
      </c>
      <c r="G430" s="2">
        <v>34.3</v>
      </c>
      <c r="K430" s="7">
        <f t="shared" si="12"/>
        <v>35096</v>
      </c>
      <c r="L430" s="4">
        <f t="shared" si="13"/>
        <v>2775281.5999999996</v>
      </c>
    </row>
    <row r="431" spans="1:12" ht="12.75">
      <c r="A431" s="2">
        <v>1996</v>
      </c>
      <c r="B431" s="2" t="s">
        <v>11</v>
      </c>
      <c r="C431" s="2">
        <v>81092</v>
      </c>
      <c r="E431" s="2">
        <v>1996</v>
      </c>
      <c r="F431" s="2" t="s">
        <v>11</v>
      </c>
      <c r="G431" s="2">
        <v>34.3</v>
      </c>
      <c r="K431" s="7">
        <f t="shared" si="12"/>
        <v>35125</v>
      </c>
      <c r="L431" s="4">
        <f t="shared" si="13"/>
        <v>2781455.5999999996</v>
      </c>
    </row>
    <row r="432" spans="1:12" ht="12.75">
      <c r="A432" s="2">
        <v>1996</v>
      </c>
      <c r="B432" s="2" t="s">
        <v>12</v>
      </c>
      <c r="C432" s="2">
        <v>81258</v>
      </c>
      <c r="E432" s="2">
        <v>1996</v>
      </c>
      <c r="F432" s="2" t="s">
        <v>12</v>
      </c>
      <c r="G432" s="2">
        <v>34.2</v>
      </c>
      <c r="K432" s="7">
        <f t="shared" si="12"/>
        <v>35156</v>
      </c>
      <c r="L432" s="4">
        <f t="shared" si="13"/>
        <v>2779023.6</v>
      </c>
    </row>
    <row r="433" spans="1:12" ht="12.75">
      <c r="A433" s="2">
        <v>1996</v>
      </c>
      <c r="B433" s="2" t="s">
        <v>13</v>
      </c>
      <c r="C433" s="2">
        <v>81518</v>
      </c>
      <c r="E433" s="2">
        <v>1996</v>
      </c>
      <c r="F433" s="2" t="s">
        <v>13</v>
      </c>
      <c r="G433" s="2">
        <v>34.3</v>
      </c>
      <c r="K433" s="7">
        <f t="shared" si="12"/>
        <v>35186</v>
      </c>
      <c r="L433" s="4">
        <f t="shared" si="13"/>
        <v>2796067.4</v>
      </c>
    </row>
    <row r="434" spans="1:12" ht="12.75">
      <c r="A434" s="2">
        <v>1996</v>
      </c>
      <c r="B434" s="2" t="s">
        <v>14</v>
      </c>
      <c r="C434" s="2">
        <v>81731</v>
      </c>
      <c r="E434" s="2">
        <v>1996</v>
      </c>
      <c r="F434" s="2" t="s">
        <v>14</v>
      </c>
      <c r="G434" s="2">
        <v>34.4</v>
      </c>
      <c r="K434" s="7">
        <f t="shared" si="12"/>
        <v>35217</v>
      </c>
      <c r="L434" s="4">
        <f t="shared" si="13"/>
        <v>2811546.4</v>
      </c>
    </row>
    <row r="435" spans="1:12" ht="12.75">
      <c r="A435" s="2">
        <v>1996</v>
      </c>
      <c r="B435" s="2" t="s">
        <v>15</v>
      </c>
      <c r="C435" s="2">
        <v>81922</v>
      </c>
      <c r="E435" s="2">
        <v>1996</v>
      </c>
      <c r="F435" s="2" t="s">
        <v>15</v>
      </c>
      <c r="G435" s="2">
        <v>34.3</v>
      </c>
      <c r="K435" s="7">
        <f t="shared" si="12"/>
        <v>35247</v>
      </c>
      <c r="L435" s="4">
        <f t="shared" si="13"/>
        <v>2809924.5999999996</v>
      </c>
    </row>
    <row r="436" spans="1:12" ht="12.75">
      <c r="A436" s="2">
        <v>1996</v>
      </c>
      <c r="B436" s="2" t="s">
        <v>16</v>
      </c>
      <c r="C436" s="2">
        <v>82121</v>
      </c>
      <c r="E436" s="2">
        <v>1996</v>
      </c>
      <c r="F436" s="2" t="s">
        <v>16</v>
      </c>
      <c r="G436" s="2">
        <v>34.4</v>
      </c>
      <c r="K436" s="7">
        <f t="shared" si="12"/>
        <v>35278</v>
      </c>
      <c r="L436" s="4">
        <f t="shared" si="13"/>
        <v>2824962.4</v>
      </c>
    </row>
    <row r="437" spans="1:12" ht="12.75">
      <c r="A437" s="2">
        <v>1996</v>
      </c>
      <c r="B437" s="2" t="s">
        <v>17</v>
      </c>
      <c r="C437" s="2">
        <v>82243</v>
      </c>
      <c r="E437" s="2">
        <v>1996</v>
      </c>
      <c r="F437" s="2" t="s">
        <v>17</v>
      </c>
      <c r="G437" s="2">
        <v>34.4</v>
      </c>
      <c r="K437" s="7">
        <f t="shared" si="12"/>
        <v>35309</v>
      </c>
      <c r="L437" s="4">
        <f t="shared" si="13"/>
        <v>2829159.1999999997</v>
      </c>
    </row>
    <row r="438" spans="1:12" ht="12.75">
      <c r="A438" s="2">
        <v>1996</v>
      </c>
      <c r="B438" s="2" t="s">
        <v>18</v>
      </c>
      <c r="C438" s="2">
        <v>82476</v>
      </c>
      <c r="E438" s="2">
        <v>1996</v>
      </c>
      <c r="F438" s="2" t="s">
        <v>18</v>
      </c>
      <c r="G438" s="2">
        <v>34.4</v>
      </c>
      <c r="K438" s="7">
        <f t="shared" si="12"/>
        <v>35339</v>
      </c>
      <c r="L438" s="4">
        <f t="shared" si="13"/>
        <v>2837174.4</v>
      </c>
    </row>
    <row r="439" spans="1:12" ht="12.75">
      <c r="A439" s="2">
        <v>1996</v>
      </c>
      <c r="B439" s="2" t="s">
        <v>19</v>
      </c>
      <c r="C439" s="2">
        <v>82662</v>
      </c>
      <c r="E439" s="2">
        <v>1996</v>
      </c>
      <c r="F439" s="2" t="s">
        <v>19</v>
      </c>
      <c r="G439" s="2">
        <v>34.4</v>
      </c>
      <c r="K439" s="7">
        <f t="shared" si="12"/>
        <v>35370</v>
      </c>
      <c r="L439" s="4">
        <f t="shared" si="13"/>
        <v>2843572.8</v>
      </c>
    </row>
    <row r="440" spans="1:12" ht="12.75">
      <c r="A440" s="2">
        <v>1996</v>
      </c>
      <c r="B440" s="2" t="s">
        <v>20</v>
      </c>
      <c r="C440" s="2">
        <v>82832</v>
      </c>
      <c r="E440" s="2">
        <v>1996</v>
      </c>
      <c r="F440" s="2" t="s">
        <v>20</v>
      </c>
      <c r="G440" s="2">
        <v>34.4</v>
      </c>
      <c r="K440" s="7">
        <f t="shared" si="12"/>
        <v>35400</v>
      </c>
      <c r="L440" s="4">
        <f t="shared" si="13"/>
        <v>2849420.8</v>
      </c>
    </row>
    <row r="441" spans="1:12" ht="12.75">
      <c r="A441" s="2">
        <v>1996</v>
      </c>
      <c r="B441" s="2" t="s">
        <v>21</v>
      </c>
      <c r="C441" s="2"/>
      <c r="E441" s="2">
        <v>1996</v>
      </c>
      <c r="F441" s="2" t="s">
        <v>21</v>
      </c>
      <c r="G441" s="2"/>
      <c r="K441" s="7">
        <f t="shared" si="12"/>
      </c>
      <c r="L441" s="4">
        <f t="shared" si="13"/>
      </c>
    </row>
    <row r="442" spans="1:12" ht="12.75">
      <c r="A442" s="2">
        <v>1997</v>
      </c>
      <c r="B442" s="2" t="s">
        <v>9</v>
      </c>
      <c r="C442" s="2">
        <v>82978</v>
      </c>
      <c r="E442" s="2">
        <v>1997</v>
      </c>
      <c r="F442" s="2" t="s">
        <v>9</v>
      </c>
      <c r="G442" s="2">
        <v>34.3</v>
      </c>
      <c r="K442" s="7">
        <f t="shared" si="12"/>
        <v>35431</v>
      </c>
      <c r="L442" s="4">
        <f t="shared" si="13"/>
        <v>2846145.4</v>
      </c>
    </row>
    <row r="443" spans="1:12" ht="12.75">
      <c r="A443" s="2">
        <v>1997</v>
      </c>
      <c r="B443" s="2" t="s">
        <v>10</v>
      </c>
      <c r="C443" s="2">
        <v>83252</v>
      </c>
      <c r="E443" s="2">
        <v>1997</v>
      </c>
      <c r="F443" s="2" t="s">
        <v>10</v>
      </c>
      <c r="G443" s="2">
        <v>34.5</v>
      </c>
      <c r="K443" s="7">
        <f t="shared" si="12"/>
        <v>35462</v>
      </c>
      <c r="L443" s="4">
        <f t="shared" si="13"/>
        <v>2872194</v>
      </c>
    </row>
    <row r="444" spans="1:12" ht="12.75">
      <c r="A444" s="2">
        <v>1997</v>
      </c>
      <c r="B444" s="2" t="s">
        <v>11</v>
      </c>
      <c r="C444" s="2">
        <v>83478</v>
      </c>
      <c r="E444" s="2">
        <v>1997</v>
      </c>
      <c r="F444" s="2" t="s">
        <v>11</v>
      </c>
      <c r="G444" s="2">
        <v>34.5</v>
      </c>
      <c r="K444" s="7">
        <f t="shared" si="12"/>
        <v>35490</v>
      </c>
      <c r="L444" s="4">
        <f t="shared" si="13"/>
        <v>2879991</v>
      </c>
    </row>
    <row r="445" spans="1:12" ht="12.75">
      <c r="A445" s="2">
        <v>1997</v>
      </c>
      <c r="B445" s="2" t="s">
        <v>12</v>
      </c>
      <c r="C445" s="2">
        <v>83727</v>
      </c>
      <c r="E445" s="2">
        <v>1997</v>
      </c>
      <c r="F445" s="2" t="s">
        <v>12</v>
      </c>
      <c r="G445" s="2">
        <v>34.6</v>
      </c>
      <c r="K445" s="7">
        <f t="shared" si="12"/>
        <v>35521</v>
      </c>
      <c r="L445" s="4">
        <f t="shared" si="13"/>
        <v>2896954.2</v>
      </c>
    </row>
    <row r="446" spans="1:12" ht="12.75">
      <c r="A446" s="2">
        <v>1997</v>
      </c>
      <c r="B446" s="2" t="s">
        <v>13</v>
      </c>
      <c r="C446" s="2">
        <v>83947</v>
      </c>
      <c r="E446" s="2">
        <v>1997</v>
      </c>
      <c r="F446" s="2" t="s">
        <v>13</v>
      </c>
      <c r="G446" s="2">
        <v>34.6</v>
      </c>
      <c r="K446" s="7">
        <f t="shared" si="12"/>
        <v>35551</v>
      </c>
      <c r="L446" s="4">
        <f t="shared" si="13"/>
        <v>2904566.2</v>
      </c>
    </row>
    <row r="447" spans="1:12" ht="12.75">
      <c r="A447" s="2">
        <v>1997</v>
      </c>
      <c r="B447" s="2" t="s">
        <v>14</v>
      </c>
      <c r="C447" s="2">
        <v>84080</v>
      </c>
      <c r="E447" s="2">
        <v>1997</v>
      </c>
      <c r="F447" s="2" t="s">
        <v>14</v>
      </c>
      <c r="G447" s="2">
        <v>34.4</v>
      </c>
      <c r="K447" s="7">
        <f t="shared" si="12"/>
        <v>35582</v>
      </c>
      <c r="L447" s="4">
        <f t="shared" si="13"/>
        <v>2892352</v>
      </c>
    </row>
    <row r="448" spans="1:12" ht="12.75">
      <c r="A448" s="2">
        <v>1997</v>
      </c>
      <c r="B448" s="2" t="s">
        <v>15</v>
      </c>
      <c r="C448" s="2">
        <v>84319</v>
      </c>
      <c r="E448" s="2">
        <v>1997</v>
      </c>
      <c r="F448" s="2" t="s">
        <v>15</v>
      </c>
      <c r="G448" s="2">
        <v>34.5</v>
      </c>
      <c r="K448" s="7">
        <f t="shared" si="12"/>
        <v>35612</v>
      </c>
      <c r="L448" s="4">
        <f t="shared" si="13"/>
        <v>2909005.5</v>
      </c>
    </row>
    <row r="449" spans="1:12" ht="12.75">
      <c r="A449" s="2">
        <v>1997</v>
      </c>
      <c r="B449" s="2" t="s">
        <v>16</v>
      </c>
      <c r="C449" s="2">
        <v>84266</v>
      </c>
      <c r="E449" s="2">
        <v>1997</v>
      </c>
      <c r="F449" s="2" t="s">
        <v>16</v>
      </c>
      <c r="G449" s="2">
        <v>34.6</v>
      </c>
      <c r="K449" s="7">
        <f t="shared" si="12"/>
        <v>35643</v>
      </c>
      <c r="L449" s="4">
        <f t="shared" si="13"/>
        <v>2915603.6</v>
      </c>
    </row>
    <row r="450" spans="1:12" ht="12.75">
      <c r="A450" s="2">
        <v>1997</v>
      </c>
      <c r="B450" s="2" t="s">
        <v>17</v>
      </c>
      <c r="C450" s="2">
        <v>84661</v>
      </c>
      <c r="E450" s="2">
        <v>1997</v>
      </c>
      <c r="F450" s="2" t="s">
        <v>17</v>
      </c>
      <c r="G450" s="2">
        <v>34.6</v>
      </c>
      <c r="K450" s="7">
        <f t="shared" si="12"/>
        <v>35674</v>
      </c>
      <c r="L450" s="4">
        <f t="shared" si="13"/>
        <v>2929270.6</v>
      </c>
    </row>
    <row r="451" spans="1:12" ht="12.75">
      <c r="A451" s="2">
        <v>1997</v>
      </c>
      <c r="B451" s="2" t="s">
        <v>18</v>
      </c>
      <c r="C451" s="2">
        <v>84866</v>
      </c>
      <c r="E451" s="2">
        <v>1997</v>
      </c>
      <c r="F451" s="2" t="s">
        <v>18</v>
      </c>
      <c r="G451" s="2">
        <v>34.5</v>
      </c>
      <c r="K451" s="7">
        <f t="shared" si="12"/>
        <v>35704</v>
      </c>
      <c r="L451" s="4">
        <f t="shared" si="13"/>
        <v>2927877</v>
      </c>
    </row>
    <row r="452" spans="1:12" ht="12.75">
      <c r="A452" s="2">
        <v>1997</v>
      </c>
      <c r="B452" s="2" t="s">
        <v>19</v>
      </c>
      <c r="C452" s="2">
        <v>85055</v>
      </c>
      <c r="E452" s="2">
        <v>1997</v>
      </c>
      <c r="F452" s="2" t="s">
        <v>19</v>
      </c>
      <c r="G452" s="2">
        <v>34.6</v>
      </c>
      <c r="K452" s="7">
        <f t="shared" si="12"/>
        <v>35735</v>
      </c>
      <c r="L452" s="4">
        <f t="shared" si="13"/>
        <v>2942903</v>
      </c>
    </row>
    <row r="453" spans="1:12" ht="12.75">
      <c r="A453" s="2">
        <v>1997</v>
      </c>
      <c r="B453" s="2" t="s">
        <v>20</v>
      </c>
      <c r="C453" s="2">
        <v>85289</v>
      </c>
      <c r="E453" s="2">
        <v>1997</v>
      </c>
      <c r="F453" s="2" t="s">
        <v>20</v>
      </c>
      <c r="G453" s="2">
        <v>34.6</v>
      </c>
      <c r="K453" s="7">
        <f t="shared" si="12"/>
        <v>35765</v>
      </c>
      <c r="L453" s="4">
        <f t="shared" si="13"/>
        <v>2950999.4</v>
      </c>
    </row>
    <row r="454" spans="1:12" ht="12.75">
      <c r="A454" s="2">
        <v>1997</v>
      </c>
      <c r="B454" s="2" t="s">
        <v>21</v>
      </c>
      <c r="C454" s="2"/>
      <c r="E454" s="2">
        <v>1997</v>
      </c>
      <c r="F454" s="2" t="s">
        <v>21</v>
      </c>
      <c r="G454" s="2"/>
      <c r="K454" s="7">
        <f t="shared" si="12"/>
      </c>
      <c r="L454" s="4">
        <f t="shared" si="13"/>
      </c>
    </row>
    <row r="455" spans="1:12" ht="12.75">
      <c r="A455" s="2">
        <v>1998</v>
      </c>
      <c r="B455" s="2" t="s">
        <v>9</v>
      </c>
      <c r="C455" s="2">
        <v>85442</v>
      </c>
      <c r="E455" s="2">
        <v>1998</v>
      </c>
      <c r="F455" s="2" t="s">
        <v>9</v>
      </c>
      <c r="G455" s="2">
        <v>34.6</v>
      </c>
      <c r="K455" s="7">
        <f t="shared" si="12"/>
        <v>35796</v>
      </c>
      <c r="L455" s="4">
        <f t="shared" si="13"/>
        <v>2956293.2</v>
      </c>
    </row>
    <row r="456" spans="1:12" ht="12.75">
      <c r="A456" s="2">
        <v>1998</v>
      </c>
      <c r="B456" s="2" t="s">
        <v>10</v>
      </c>
      <c r="C456" s="2">
        <v>85606</v>
      </c>
      <c r="E456" s="2">
        <v>1998</v>
      </c>
      <c r="F456" s="2" t="s">
        <v>10</v>
      </c>
      <c r="G456" s="2">
        <v>34.6</v>
      </c>
      <c r="K456" s="7">
        <f t="shared" si="12"/>
        <v>35827</v>
      </c>
      <c r="L456" s="4">
        <f t="shared" si="13"/>
        <v>2961967.6</v>
      </c>
    </row>
    <row r="457" spans="1:12" ht="12.75">
      <c r="A457" s="2">
        <v>1998</v>
      </c>
      <c r="B457" s="2" t="s">
        <v>11</v>
      </c>
      <c r="C457" s="2">
        <v>85630</v>
      </c>
      <c r="E457" s="2">
        <v>1998</v>
      </c>
      <c r="F457" s="2" t="s">
        <v>11</v>
      </c>
      <c r="G457" s="2">
        <v>34.5</v>
      </c>
      <c r="K457" s="7">
        <f t="shared" si="12"/>
        <v>35855</v>
      </c>
      <c r="L457" s="4">
        <f t="shared" si="13"/>
        <v>2954235</v>
      </c>
    </row>
    <row r="458" spans="1:12" ht="12.75">
      <c r="A458" s="2">
        <v>1998</v>
      </c>
      <c r="B458" s="2" t="s">
        <v>12</v>
      </c>
      <c r="C458" s="2">
        <v>85846</v>
      </c>
      <c r="E458" s="2">
        <v>1998</v>
      </c>
      <c r="F458" s="2" t="s">
        <v>12</v>
      </c>
      <c r="G458" s="2">
        <v>34.5</v>
      </c>
      <c r="K458" s="7">
        <f t="shared" si="12"/>
        <v>35886</v>
      </c>
      <c r="L458" s="4">
        <f t="shared" si="13"/>
        <v>2961687</v>
      </c>
    </row>
    <row r="459" spans="1:12" ht="12.75">
      <c r="A459" s="2">
        <v>1998</v>
      </c>
      <c r="B459" s="2" t="s">
        <v>13</v>
      </c>
      <c r="C459" s="2">
        <v>86124</v>
      </c>
      <c r="E459" s="2">
        <v>1998</v>
      </c>
      <c r="F459" s="2" t="s">
        <v>13</v>
      </c>
      <c r="G459" s="2">
        <v>34.5</v>
      </c>
      <c r="K459" s="7">
        <f t="shared" si="12"/>
        <v>35916</v>
      </c>
      <c r="L459" s="4">
        <f t="shared" si="13"/>
        <v>2971278</v>
      </c>
    </row>
    <row r="460" spans="1:12" ht="12.75">
      <c r="A460" s="2">
        <v>1998</v>
      </c>
      <c r="B460" s="2" t="s">
        <v>14</v>
      </c>
      <c r="C460" s="2">
        <v>86272</v>
      </c>
      <c r="E460" s="2">
        <v>1998</v>
      </c>
      <c r="F460" s="2" t="s">
        <v>14</v>
      </c>
      <c r="G460" s="2">
        <v>34.4</v>
      </c>
      <c r="K460" s="7">
        <f t="shared" si="12"/>
        <v>35947</v>
      </c>
      <c r="L460" s="4">
        <f t="shared" si="13"/>
        <v>2967756.8</v>
      </c>
    </row>
    <row r="461" spans="1:12" ht="12.75">
      <c r="A461" s="2">
        <v>1998</v>
      </c>
      <c r="B461" s="2" t="s">
        <v>15</v>
      </c>
      <c r="C461" s="2">
        <v>86278</v>
      </c>
      <c r="E461" s="2">
        <v>1998</v>
      </c>
      <c r="F461" s="2" t="s">
        <v>15</v>
      </c>
      <c r="G461" s="2">
        <v>34.5</v>
      </c>
      <c r="K461" s="7">
        <f t="shared" si="12"/>
        <v>35977</v>
      </c>
      <c r="L461" s="4">
        <f t="shared" si="13"/>
        <v>2976591</v>
      </c>
    </row>
    <row r="462" spans="1:12" ht="12.75">
      <c r="A462" s="2">
        <v>1998</v>
      </c>
      <c r="B462" s="2" t="s">
        <v>16</v>
      </c>
      <c r="C462" s="2">
        <v>86571</v>
      </c>
      <c r="E462" s="2">
        <v>1998</v>
      </c>
      <c r="F462" s="2" t="s">
        <v>16</v>
      </c>
      <c r="G462" s="2">
        <v>34.5</v>
      </c>
      <c r="K462" s="7">
        <f aca="true" t="shared" si="14" ref="K462:K525">IF(B462="M13","",DATE(A462,RIGHT(B462,2),1))</f>
        <v>36008</v>
      </c>
      <c r="L462" s="4">
        <f aca="true" t="shared" si="15" ref="L462:L525">IF(K462="","",C462*G462)</f>
        <v>2986699.5</v>
      </c>
    </row>
    <row r="463" spans="1:12" ht="12.75">
      <c r="A463" s="2">
        <v>1998</v>
      </c>
      <c r="B463" s="2" t="s">
        <v>17</v>
      </c>
      <c r="C463" s="2">
        <v>86737</v>
      </c>
      <c r="E463" s="2">
        <v>1998</v>
      </c>
      <c r="F463" s="2" t="s">
        <v>17</v>
      </c>
      <c r="G463" s="2">
        <v>34.4</v>
      </c>
      <c r="K463" s="7">
        <f t="shared" si="14"/>
        <v>36039</v>
      </c>
      <c r="L463" s="4">
        <f t="shared" si="15"/>
        <v>2983752.8</v>
      </c>
    </row>
    <row r="464" spans="1:12" ht="12.75">
      <c r="A464" s="2">
        <v>1998</v>
      </c>
      <c r="B464" s="2" t="s">
        <v>18</v>
      </c>
      <c r="C464" s="2">
        <v>86879</v>
      </c>
      <c r="E464" s="2">
        <v>1998</v>
      </c>
      <c r="F464" s="2" t="s">
        <v>18</v>
      </c>
      <c r="G464" s="2">
        <v>34.5</v>
      </c>
      <c r="K464" s="7">
        <f t="shared" si="14"/>
        <v>36069</v>
      </c>
      <c r="L464" s="4">
        <f t="shared" si="15"/>
        <v>2997325.5</v>
      </c>
    </row>
    <row r="465" spans="1:12" ht="12.75">
      <c r="A465" s="2">
        <v>1998</v>
      </c>
      <c r="B465" s="2" t="s">
        <v>19</v>
      </c>
      <c r="C465" s="2">
        <v>87041</v>
      </c>
      <c r="E465" s="2">
        <v>1998</v>
      </c>
      <c r="F465" s="2" t="s">
        <v>19</v>
      </c>
      <c r="G465" s="2">
        <v>34.5</v>
      </c>
      <c r="K465" s="7">
        <f t="shared" si="14"/>
        <v>36100</v>
      </c>
      <c r="L465" s="4">
        <f t="shared" si="15"/>
        <v>3002914.5</v>
      </c>
    </row>
    <row r="466" spans="1:12" ht="12.75">
      <c r="A466" s="2">
        <v>1998</v>
      </c>
      <c r="B466" s="2" t="s">
        <v>20</v>
      </c>
      <c r="C466" s="2">
        <v>87307</v>
      </c>
      <c r="E466" s="2">
        <v>1998</v>
      </c>
      <c r="F466" s="2" t="s">
        <v>20</v>
      </c>
      <c r="G466" s="2">
        <v>34.5</v>
      </c>
      <c r="K466" s="7">
        <f t="shared" si="14"/>
        <v>36130</v>
      </c>
      <c r="L466" s="4">
        <f t="shared" si="15"/>
        <v>3012091.5</v>
      </c>
    </row>
    <row r="467" spans="1:12" ht="12.75">
      <c r="A467" s="2">
        <v>1998</v>
      </c>
      <c r="B467" s="2" t="s">
        <v>21</v>
      </c>
      <c r="C467" s="2"/>
      <c r="E467" s="2">
        <v>1998</v>
      </c>
      <c r="F467" s="2" t="s">
        <v>21</v>
      </c>
      <c r="G467" s="2"/>
      <c r="K467" s="7">
        <f t="shared" si="14"/>
      </c>
      <c r="L467" s="4">
        <f t="shared" si="15"/>
      </c>
    </row>
    <row r="468" spans="1:12" ht="12.75">
      <c r="A468" s="2">
        <v>1999</v>
      </c>
      <c r="B468" s="2" t="s">
        <v>9</v>
      </c>
      <c r="C468" s="2">
        <v>87359</v>
      </c>
      <c r="E468" s="2">
        <v>1999</v>
      </c>
      <c r="F468" s="2" t="s">
        <v>9</v>
      </c>
      <c r="G468" s="2">
        <v>34.4</v>
      </c>
      <c r="K468" s="7">
        <f t="shared" si="14"/>
        <v>36161</v>
      </c>
      <c r="L468" s="4">
        <f t="shared" si="15"/>
        <v>3005149.6</v>
      </c>
    </row>
    <row r="469" spans="1:12" ht="12.75">
      <c r="A469" s="2">
        <v>1999</v>
      </c>
      <c r="B469" s="2" t="s">
        <v>10</v>
      </c>
      <c r="C469" s="2">
        <v>87680</v>
      </c>
      <c r="E469" s="2">
        <v>1999</v>
      </c>
      <c r="F469" s="2" t="s">
        <v>10</v>
      </c>
      <c r="G469" s="2">
        <v>34.4</v>
      </c>
      <c r="K469" s="7">
        <f t="shared" si="14"/>
        <v>36192</v>
      </c>
      <c r="L469" s="4">
        <f t="shared" si="15"/>
        <v>3016192</v>
      </c>
    </row>
    <row r="470" spans="1:12" ht="12.75">
      <c r="A470" s="2">
        <v>1999</v>
      </c>
      <c r="B470" s="2" t="s">
        <v>11</v>
      </c>
      <c r="C470" s="2">
        <v>87732</v>
      </c>
      <c r="E470" s="2">
        <v>1999</v>
      </c>
      <c r="F470" s="2" t="s">
        <v>11</v>
      </c>
      <c r="G470" s="2">
        <v>34.3</v>
      </c>
      <c r="K470" s="7">
        <f t="shared" si="14"/>
        <v>36220</v>
      </c>
      <c r="L470" s="4">
        <f t="shared" si="15"/>
        <v>3009207.5999999996</v>
      </c>
    </row>
    <row r="471" spans="1:12" ht="12.75">
      <c r="A471" s="2">
        <v>1999</v>
      </c>
      <c r="B471" s="2" t="s">
        <v>12</v>
      </c>
      <c r="C471" s="2">
        <v>87961</v>
      </c>
      <c r="E471" s="2">
        <v>1999</v>
      </c>
      <c r="F471" s="2" t="s">
        <v>12</v>
      </c>
      <c r="G471" s="2">
        <v>34.4</v>
      </c>
      <c r="K471" s="7">
        <f t="shared" si="14"/>
        <v>36251</v>
      </c>
      <c r="L471" s="4">
        <f t="shared" si="15"/>
        <v>3025858.4</v>
      </c>
    </row>
    <row r="472" spans="1:12" ht="12.75">
      <c r="A472" s="2">
        <v>1999</v>
      </c>
      <c r="B472" s="2" t="s">
        <v>13</v>
      </c>
      <c r="C472" s="2">
        <v>88154</v>
      </c>
      <c r="E472" s="2">
        <v>1999</v>
      </c>
      <c r="F472" s="2" t="s">
        <v>13</v>
      </c>
      <c r="G472" s="2">
        <v>34.4</v>
      </c>
      <c r="K472" s="7">
        <f t="shared" si="14"/>
        <v>36281</v>
      </c>
      <c r="L472" s="4">
        <f t="shared" si="15"/>
        <v>3032497.6</v>
      </c>
    </row>
    <row r="473" spans="1:12" ht="12.75">
      <c r="A473" s="2">
        <v>1999</v>
      </c>
      <c r="B473" s="2" t="s">
        <v>14</v>
      </c>
      <c r="C473" s="2">
        <v>88331</v>
      </c>
      <c r="E473" s="2">
        <v>1999</v>
      </c>
      <c r="F473" s="2" t="s">
        <v>14</v>
      </c>
      <c r="G473" s="2">
        <v>34.4</v>
      </c>
      <c r="K473" s="7">
        <f t="shared" si="14"/>
        <v>36312</v>
      </c>
      <c r="L473" s="4">
        <f t="shared" si="15"/>
        <v>3038586.4</v>
      </c>
    </row>
    <row r="474" spans="1:12" ht="12.75">
      <c r="A474" s="2">
        <v>1999</v>
      </c>
      <c r="B474" s="2" t="s">
        <v>15</v>
      </c>
      <c r="C474" s="2">
        <v>88520</v>
      </c>
      <c r="E474" s="2">
        <v>1999</v>
      </c>
      <c r="F474" s="2" t="s">
        <v>15</v>
      </c>
      <c r="G474" s="2">
        <v>34.4</v>
      </c>
      <c r="K474" s="7">
        <f t="shared" si="14"/>
        <v>36342</v>
      </c>
      <c r="L474" s="4">
        <f t="shared" si="15"/>
        <v>3045088</v>
      </c>
    </row>
    <row r="475" spans="1:12" ht="12.75">
      <c r="A475" s="2">
        <v>1999</v>
      </c>
      <c r="B475" s="2" t="s">
        <v>16</v>
      </c>
      <c r="C475" s="2">
        <v>88642</v>
      </c>
      <c r="E475" s="2">
        <v>1999</v>
      </c>
      <c r="F475" s="2" t="s">
        <v>16</v>
      </c>
      <c r="G475" s="2">
        <v>34.4</v>
      </c>
      <c r="K475" s="7">
        <f t="shared" si="14"/>
        <v>36373</v>
      </c>
      <c r="L475" s="4">
        <f t="shared" si="15"/>
        <v>3049284.8</v>
      </c>
    </row>
    <row r="476" spans="1:12" ht="12.75">
      <c r="A476" s="2">
        <v>1999</v>
      </c>
      <c r="B476" s="2" t="s">
        <v>17</v>
      </c>
      <c r="C476" s="2">
        <v>88766</v>
      </c>
      <c r="E476" s="2">
        <v>1999</v>
      </c>
      <c r="F476" s="2" t="s">
        <v>17</v>
      </c>
      <c r="G476" s="2">
        <v>34.4</v>
      </c>
      <c r="K476" s="7">
        <f t="shared" si="14"/>
        <v>36404</v>
      </c>
      <c r="L476" s="4">
        <f t="shared" si="15"/>
        <v>3053550.4</v>
      </c>
    </row>
    <row r="477" spans="1:12" ht="12.75">
      <c r="A477" s="2">
        <v>1999</v>
      </c>
      <c r="B477" s="2" t="s">
        <v>18</v>
      </c>
      <c r="C477" s="2">
        <v>89084</v>
      </c>
      <c r="E477" s="2">
        <v>1999</v>
      </c>
      <c r="F477" s="2" t="s">
        <v>18</v>
      </c>
      <c r="G477" s="2">
        <v>34.4</v>
      </c>
      <c r="K477" s="7">
        <f t="shared" si="14"/>
        <v>36434</v>
      </c>
      <c r="L477" s="4">
        <f t="shared" si="15"/>
        <v>3064489.6</v>
      </c>
    </row>
    <row r="478" spans="1:12" ht="12.75">
      <c r="A478" s="2">
        <v>1999</v>
      </c>
      <c r="B478" s="2" t="s">
        <v>19</v>
      </c>
      <c r="C478" s="2">
        <v>89310</v>
      </c>
      <c r="E478" s="2">
        <v>1999</v>
      </c>
      <c r="F478" s="2" t="s">
        <v>19</v>
      </c>
      <c r="G478" s="2">
        <v>34.4</v>
      </c>
      <c r="K478" s="7">
        <f t="shared" si="14"/>
        <v>36465</v>
      </c>
      <c r="L478" s="4">
        <f t="shared" si="15"/>
        <v>3072264</v>
      </c>
    </row>
    <row r="479" spans="1:12" ht="12.75">
      <c r="A479" s="2">
        <v>1999</v>
      </c>
      <c r="B479" s="2" t="s">
        <v>20</v>
      </c>
      <c r="C479" s="2">
        <v>89525</v>
      </c>
      <c r="E479" s="2">
        <v>1999</v>
      </c>
      <c r="F479" s="2" t="s">
        <v>20</v>
      </c>
      <c r="G479" s="2">
        <v>34.4</v>
      </c>
      <c r="K479" s="7">
        <f t="shared" si="14"/>
        <v>36495</v>
      </c>
      <c r="L479" s="4">
        <f t="shared" si="15"/>
        <v>3079660</v>
      </c>
    </row>
    <row r="480" spans="1:12" ht="12.75">
      <c r="A480" s="2">
        <v>1999</v>
      </c>
      <c r="B480" s="2" t="s">
        <v>21</v>
      </c>
      <c r="C480" s="2"/>
      <c r="E480" s="2">
        <v>1999</v>
      </c>
      <c r="F480" s="2" t="s">
        <v>21</v>
      </c>
      <c r="G480" s="2"/>
      <c r="K480" s="7">
        <f t="shared" si="14"/>
      </c>
      <c r="L480" s="4">
        <f t="shared" si="15"/>
      </c>
    </row>
    <row r="481" spans="1:12" ht="12.75">
      <c r="A481" s="2">
        <v>2000</v>
      </c>
      <c r="B481" s="2" t="s">
        <v>9</v>
      </c>
      <c r="C481" s="2">
        <v>89685</v>
      </c>
      <c r="E481" s="2">
        <v>2000</v>
      </c>
      <c r="F481" s="2" t="s">
        <v>9</v>
      </c>
      <c r="G481" s="2">
        <v>34.4</v>
      </c>
      <c r="K481" s="7">
        <f t="shared" si="14"/>
        <v>36526</v>
      </c>
      <c r="L481" s="4">
        <f t="shared" si="15"/>
        <v>3085164</v>
      </c>
    </row>
    <row r="482" spans="1:12" ht="12.75">
      <c r="A482" s="2">
        <v>2000</v>
      </c>
      <c r="B482" s="2" t="s">
        <v>10</v>
      </c>
      <c r="C482" s="2">
        <v>89770</v>
      </c>
      <c r="E482" s="2">
        <v>2000</v>
      </c>
      <c r="F482" s="2" t="s">
        <v>10</v>
      </c>
      <c r="G482" s="2">
        <v>34.4</v>
      </c>
      <c r="K482" s="7">
        <f t="shared" si="14"/>
        <v>36557</v>
      </c>
      <c r="L482" s="4">
        <f t="shared" si="15"/>
        <v>3088088</v>
      </c>
    </row>
    <row r="483" spans="1:12" ht="12.75">
      <c r="A483" s="2">
        <v>2000</v>
      </c>
      <c r="B483" s="2" t="s">
        <v>11</v>
      </c>
      <c r="C483" s="2">
        <v>90037</v>
      </c>
      <c r="E483" s="2">
        <v>2000</v>
      </c>
      <c r="F483" s="2" t="s">
        <v>11</v>
      </c>
      <c r="G483" s="2">
        <v>34.3</v>
      </c>
      <c r="K483" s="7">
        <f t="shared" si="14"/>
        <v>36586</v>
      </c>
      <c r="L483" s="4">
        <f t="shared" si="15"/>
        <v>3088269.0999999996</v>
      </c>
    </row>
    <row r="484" spans="1:12" ht="12.75">
      <c r="A484" s="2">
        <v>2000</v>
      </c>
      <c r="B484" s="2" t="s">
        <v>12</v>
      </c>
      <c r="C484" s="2">
        <v>90260</v>
      </c>
      <c r="E484" s="2">
        <v>2000</v>
      </c>
      <c r="F484" s="2" t="s">
        <v>12</v>
      </c>
      <c r="G484" s="2">
        <v>34.4</v>
      </c>
      <c r="K484" s="7">
        <f t="shared" si="14"/>
        <v>36617</v>
      </c>
      <c r="L484" s="4">
        <f t="shared" si="15"/>
        <v>3104944</v>
      </c>
    </row>
    <row r="485" spans="1:12" ht="12.75">
      <c r="A485" s="2">
        <v>2000</v>
      </c>
      <c r="B485" s="2" t="s">
        <v>13</v>
      </c>
      <c r="C485" s="2">
        <v>90165</v>
      </c>
      <c r="E485" s="2">
        <v>2000</v>
      </c>
      <c r="F485" s="2" t="s">
        <v>13</v>
      </c>
      <c r="G485" s="2">
        <v>34.3</v>
      </c>
      <c r="K485" s="7">
        <f t="shared" si="14"/>
        <v>36647</v>
      </c>
      <c r="L485" s="4">
        <f t="shared" si="15"/>
        <v>3092659.4999999995</v>
      </c>
    </row>
    <row r="486" spans="1:12" ht="12.75">
      <c r="A486" s="2">
        <v>2000</v>
      </c>
      <c r="B486" s="2" t="s">
        <v>14</v>
      </c>
      <c r="C486" s="2">
        <v>90329</v>
      </c>
      <c r="E486" s="2">
        <v>2000</v>
      </c>
      <c r="F486" s="2" t="s">
        <v>14</v>
      </c>
      <c r="G486" s="2">
        <v>34.3</v>
      </c>
      <c r="K486" s="7">
        <f t="shared" si="14"/>
        <v>36678</v>
      </c>
      <c r="L486" s="4">
        <f t="shared" si="15"/>
        <v>3098284.6999999997</v>
      </c>
    </row>
    <row r="487" spans="1:12" ht="12.75">
      <c r="A487" s="2">
        <v>2000</v>
      </c>
      <c r="B487" s="2" t="s">
        <v>15</v>
      </c>
      <c r="C487" s="2">
        <v>90482</v>
      </c>
      <c r="E487" s="2">
        <v>2000</v>
      </c>
      <c r="F487" s="2" t="s">
        <v>15</v>
      </c>
      <c r="G487" s="2">
        <v>34.3</v>
      </c>
      <c r="K487" s="7">
        <f t="shared" si="14"/>
        <v>36708</v>
      </c>
      <c r="L487" s="4">
        <f t="shared" si="15"/>
        <v>3103532.5999999996</v>
      </c>
    </row>
    <row r="488" spans="1:12" ht="12.75">
      <c r="A488" s="2">
        <v>2000</v>
      </c>
      <c r="B488" s="2" t="s">
        <v>16</v>
      </c>
      <c r="C488" s="2">
        <v>90498</v>
      </c>
      <c r="E488" s="2">
        <v>2000</v>
      </c>
      <c r="F488" s="2" t="s">
        <v>16</v>
      </c>
      <c r="G488" s="2">
        <v>34.2</v>
      </c>
      <c r="K488" s="7">
        <f t="shared" si="14"/>
        <v>36739</v>
      </c>
      <c r="L488" s="4">
        <f t="shared" si="15"/>
        <v>3095031.6</v>
      </c>
    </row>
    <row r="489" spans="1:12" ht="12.75">
      <c r="A489" s="2">
        <v>2000</v>
      </c>
      <c r="B489" s="2" t="s">
        <v>17</v>
      </c>
      <c r="C489" s="2">
        <v>90650</v>
      </c>
      <c r="E489" s="2">
        <v>2000</v>
      </c>
      <c r="F489" s="2" t="s">
        <v>17</v>
      </c>
      <c r="G489" s="2">
        <v>34.2</v>
      </c>
      <c r="K489" s="7">
        <f t="shared" si="14"/>
        <v>36770</v>
      </c>
      <c r="L489" s="4">
        <f t="shared" si="15"/>
        <v>3100230.0000000005</v>
      </c>
    </row>
    <row r="490" spans="1:12" ht="12.75">
      <c r="A490" s="2">
        <v>2000</v>
      </c>
      <c r="B490" s="2" t="s">
        <v>18</v>
      </c>
      <c r="C490" s="2">
        <v>90631</v>
      </c>
      <c r="E490" s="2">
        <v>2000</v>
      </c>
      <c r="F490" s="2" t="s">
        <v>18</v>
      </c>
      <c r="G490" s="2">
        <v>34.3</v>
      </c>
      <c r="K490" s="7">
        <f t="shared" si="14"/>
        <v>36800</v>
      </c>
      <c r="L490" s="4">
        <f t="shared" si="15"/>
        <v>3108643.3</v>
      </c>
    </row>
    <row r="491" spans="1:12" ht="12.75">
      <c r="A491" s="2">
        <v>2000</v>
      </c>
      <c r="B491" s="2" t="s">
        <v>19</v>
      </c>
      <c r="C491" s="2">
        <v>90760</v>
      </c>
      <c r="E491" s="2">
        <v>2000</v>
      </c>
      <c r="F491" s="2" t="s">
        <v>19</v>
      </c>
      <c r="G491" s="2">
        <v>34.2</v>
      </c>
      <c r="K491" s="7">
        <f t="shared" si="14"/>
        <v>36831</v>
      </c>
      <c r="L491" s="4">
        <f t="shared" si="15"/>
        <v>3103992.0000000005</v>
      </c>
    </row>
    <row r="492" spans="1:12" ht="12.75">
      <c r="A492" s="2">
        <v>2000</v>
      </c>
      <c r="B492" s="2" t="s">
        <v>20</v>
      </c>
      <c r="C492" s="2">
        <v>90805</v>
      </c>
      <c r="E492" s="2">
        <v>2000</v>
      </c>
      <c r="F492" s="2" t="s">
        <v>20</v>
      </c>
      <c r="G492" s="2">
        <v>34</v>
      </c>
      <c r="K492" s="7">
        <f t="shared" si="14"/>
        <v>36861</v>
      </c>
      <c r="L492" s="4">
        <f t="shared" si="15"/>
        <v>3087370</v>
      </c>
    </row>
    <row r="493" spans="1:12" ht="12.75">
      <c r="A493" s="2">
        <v>2000</v>
      </c>
      <c r="B493" s="2" t="s">
        <v>21</v>
      </c>
      <c r="C493" s="2"/>
      <c r="E493" s="2">
        <v>2000</v>
      </c>
      <c r="F493" s="2" t="s">
        <v>21</v>
      </c>
      <c r="G493" s="2"/>
      <c r="K493" s="7">
        <f t="shared" si="14"/>
      </c>
      <c r="L493" s="4">
        <f t="shared" si="15"/>
      </c>
    </row>
    <row r="494" spans="1:12" ht="12.75">
      <c r="A494" s="2">
        <v>2001</v>
      </c>
      <c r="B494" s="2" t="s">
        <v>9</v>
      </c>
      <c r="C494" s="2">
        <v>90759</v>
      </c>
      <c r="E494" s="2">
        <v>2001</v>
      </c>
      <c r="F494" s="2" t="s">
        <v>9</v>
      </c>
      <c r="G494" s="2">
        <v>34.2</v>
      </c>
      <c r="K494" s="7">
        <f t="shared" si="14"/>
        <v>36892</v>
      </c>
      <c r="L494" s="4">
        <f t="shared" si="15"/>
        <v>3103957.8000000003</v>
      </c>
    </row>
    <row r="495" spans="1:12" ht="12.75">
      <c r="A495" s="2">
        <v>2001</v>
      </c>
      <c r="B495" s="2" t="s">
        <v>10</v>
      </c>
      <c r="C495" s="2">
        <v>90688</v>
      </c>
      <c r="E495" s="2">
        <v>2001</v>
      </c>
      <c r="F495" s="2" t="s">
        <v>10</v>
      </c>
      <c r="G495" s="2">
        <v>34</v>
      </c>
      <c r="K495" s="7">
        <f t="shared" si="14"/>
        <v>36923</v>
      </c>
      <c r="L495" s="4">
        <f t="shared" si="15"/>
        <v>3083392</v>
      </c>
    </row>
    <row r="496" spans="1:12" ht="12.75">
      <c r="A496" s="2">
        <v>2001</v>
      </c>
      <c r="B496" s="2" t="s">
        <v>11</v>
      </c>
      <c r="C496" s="2">
        <v>90655</v>
      </c>
      <c r="E496" s="2">
        <v>2001</v>
      </c>
      <c r="F496" s="2" t="s">
        <v>11</v>
      </c>
      <c r="G496" s="2">
        <v>34.1</v>
      </c>
      <c r="K496" s="7">
        <f t="shared" si="14"/>
        <v>36951</v>
      </c>
      <c r="L496" s="4">
        <f t="shared" si="15"/>
        <v>3091335.5</v>
      </c>
    </row>
    <row r="497" spans="1:12" ht="12.75">
      <c r="A497" s="2">
        <v>2001</v>
      </c>
      <c r="B497" s="2" t="s">
        <v>12</v>
      </c>
      <c r="C497" s="2">
        <v>90432</v>
      </c>
      <c r="E497" s="2">
        <v>2001</v>
      </c>
      <c r="F497" s="2" t="s">
        <v>12</v>
      </c>
      <c r="G497" s="2">
        <v>34</v>
      </c>
      <c r="K497" s="7">
        <f t="shared" si="14"/>
        <v>36982</v>
      </c>
      <c r="L497" s="4">
        <f t="shared" si="15"/>
        <v>3074688</v>
      </c>
    </row>
    <row r="498" spans="1:12" ht="12.75">
      <c r="A498" s="2">
        <v>2001</v>
      </c>
      <c r="B498" s="2" t="s">
        <v>13</v>
      </c>
      <c r="C498" s="2">
        <v>90344</v>
      </c>
      <c r="E498" s="2">
        <v>2001</v>
      </c>
      <c r="F498" s="2" t="s">
        <v>13</v>
      </c>
      <c r="G498" s="2">
        <v>34</v>
      </c>
      <c r="K498" s="7">
        <f t="shared" si="14"/>
        <v>37012</v>
      </c>
      <c r="L498" s="4">
        <f t="shared" si="15"/>
        <v>3071696</v>
      </c>
    </row>
    <row r="499" spans="1:12" ht="12.75">
      <c r="A499" s="2">
        <v>2001</v>
      </c>
      <c r="B499" s="2" t="s">
        <v>14</v>
      </c>
      <c r="C499" s="2">
        <v>90148</v>
      </c>
      <c r="E499" s="2">
        <v>2001</v>
      </c>
      <c r="F499" s="2" t="s">
        <v>14</v>
      </c>
      <c r="G499" s="2">
        <v>34</v>
      </c>
      <c r="K499" s="7">
        <f t="shared" si="14"/>
        <v>37043</v>
      </c>
      <c r="L499" s="4">
        <f t="shared" si="15"/>
        <v>3065032</v>
      </c>
    </row>
    <row r="500" spans="1:12" ht="12.75">
      <c r="A500" s="2">
        <v>2001</v>
      </c>
      <c r="B500" s="2" t="s">
        <v>15</v>
      </c>
      <c r="C500" s="2">
        <v>90042</v>
      </c>
      <c r="E500" s="2">
        <v>2001</v>
      </c>
      <c r="F500" s="2" t="s">
        <v>15</v>
      </c>
      <c r="G500" s="2">
        <v>34</v>
      </c>
      <c r="K500" s="7">
        <f t="shared" si="14"/>
        <v>37073</v>
      </c>
      <c r="L500" s="4">
        <f t="shared" si="15"/>
        <v>3061428</v>
      </c>
    </row>
    <row r="501" spans="1:12" ht="12.75">
      <c r="A501" s="2">
        <v>2001</v>
      </c>
      <c r="B501" s="2" t="s">
        <v>16</v>
      </c>
      <c r="C501" s="2">
        <v>89886</v>
      </c>
      <c r="E501" s="2">
        <v>2001</v>
      </c>
      <c r="F501" s="2" t="s">
        <v>16</v>
      </c>
      <c r="G501" s="2">
        <v>33.9</v>
      </c>
      <c r="K501" s="7">
        <f t="shared" si="14"/>
        <v>37104</v>
      </c>
      <c r="L501" s="4">
        <f t="shared" si="15"/>
        <v>3047135.4</v>
      </c>
    </row>
    <row r="502" spans="1:12" ht="12.75">
      <c r="A502" s="2">
        <v>2001</v>
      </c>
      <c r="B502" s="2" t="s">
        <v>17</v>
      </c>
      <c r="C502" s="2">
        <v>89618</v>
      </c>
      <c r="E502" s="2">
        <v>2001</v>
      </c>
      <c r="F502" s="2" t="s">
        <v>17</v>
      </c>
      <c r="G502" s="2">
        <v>33.8</v>
      </c>
      <c r="K502" s="7">
        <f t="shared" si="14"/>
        <v>37135</v>
      </c>
      <c r="L502" s="4">
        <f t="shared" si="15"/>
        <v>3029088.4</v>
      </c>
    </row>
    <row r="503" spans="1:12" ht="12.75">
      <c r="A503" s="2">
        <v>2001</v>
      </c>
      <c r="B503" s="2" t="s">
        <v>18</v>
      </c>
      <c r="C503" s="2">
        <v>89329</v>
      </c>
      <c r="E503" s="2">
        <v>2001</v>
      </c>
      <c r="F503" s="2" t="s">
        <v>18</v>
      </c>
      <c r="G503" s="2">
        <v>33.7</v>
      </c>
      <c r="K503" s="7">
        <f t="shared" si="14"/>
        <v>37165</v>
      </c>
      <c r="L503" s="4">
        <f t="shared" si="15"/>
        <v>3010387.3000000003</v>
      </c>
    </row>
    <row r="504" spans="1:12" ht="12.75">
      <c r="A504" s="2">
        <v>2001</v>
      </c>
      <c r="B504" s="2" t="s">
        <v>19</v>
      </c>
      <c r="C504" s="2">
        <v>88999</v>
      </c>
      <c r="E504" s="2">
        <v>2001</v>
      </c>
      <c r="F504" s="2" t="s">
        <v>19</v>
      </c>
      <c r="G504" s="2">
        <v>33.8</v>
      </c>
      <c r="K504" s="7">
        <f t="shared" si="14"/>
        <v>37196</v>
      </c>
      <c r="L504" s="4">
        <f t="shared" si="15"/>
        <v>3008166.1999999997</v>
      </c>
    </row>
    <row r="505" spans="1:12" ht="12.75">
      <c r="A505" s="2">
        <v>2001</v>
      </c>
      <c r="B505" s="2" t="s">
        <v>20</v>
      </c>
      <c r="C505" s="2">
        <v>88898</v>
      </c>
      <c r="E505" s="2">
        <v>2001</v>
      </c>
      <c r="F505" s="2" t="s">
        <v>20</v>
      </c>
      <c r="G505" s="2">
        <v>33.9</v>
      </c>
      <c r="K505" s="7">
        <f t="shared" si="14"/>
        <v>37226</v>
      </c>
      <c r="L505" s="4">
        <f t="shared" si="15"/>
        <v>3013642.1999999997</v>
      </c>
    </row>
    <row r="506" spans="1:12" ht="12.75">
      <c r="A506" s="2">
        <v>2001</v>
      </c>
      <c r="B506" s="2" t="s">
        <v>21</v>
      </c>
      <c r="C506" s="2"/>
      <c r="E506" s="2">
        <v>2001</v>
      </c>
      <c r="F506" s="2" t="s">
        <v>21</v>
      </c>
      <c r="G506" s="2"/>
      <c r="K506" s="7">
        <f t="shared" si="14"/>
      </c>
      <c r="L506" s="4">
        <f t="shared" si="15"/>
      </c>
    </row>
    <row r="507" spans="1:12" ht="12.75">
      <c r="A507" s="2">
        <v>2002</v>
      </c>
      <c r="B507" s="2" t="s">
        <v>9</v>
      </c>
      <c r="C507" s="2">
        <v>88857</v>
      </c>
      <c r="E507" s="2">
        <v>2002</v>
      </c>
      <c r="F507" s="2" t="s">
        <v>9</v>
      </c>
      <c r="G507" s="2">
        <v>33.8</v>
      </c>
      <c r="K507" s="7">
        <f t="shared" si="14"/>
        <v>37257</v>
      </c>
      <c r="L507" s="4">
        <f t="shared" si="15"/>
        <v>3003366.5999999996</v>
      </c>
    </row>
    <row r="508" spans="1:12" ht="12.75">
      <c r="A508" s="2">
        <v>2002</v>
      </c>
      <c r="B508" s="2" t="s">
        <v>10</v>
      </c>
      <c r="C508" s="2">
        <v>88799</v>
      </c>
      <c r="E508" s="2">
        <v>2002</v>
      </c>
      <c r="F508" s="2" t="s">
        <v>10</v>
      </c>
      <c r="G508" s="2">
        <v>33.8</v>
      </c>
      <c r="K508" s="7">
        <f t="shared" si="14"/>
        <v>37288</v>
      </c>
      <c r="L508" s="4">
        <f t="shared" si="15"/>
        <v>3001406.1999999997</v>
      </c>
    </row>
    <row r="509" spans="1:12" ht="12.75">
      <c r="A509" s="2">
        <v>2002</v>
      </c>
      <c r="B509" s="2" t="s">
        <v>11</v>
      </c>
      <c r="C509" s="2">
        <v>88756</v>
      </c>
      <c r="E509" s="2">
        <v>2002</v>
      </c>
      <c r="F509" s="2" t="s">
        <v>11</v>
      </c>
      <c r="G509" s="2">
        <v>33.9</v>
      </c>
      <c r="K509" s="7">
        <f t="shared" si="14"/>
        <v>37316</v>
      </c>
      <c r="L509" s="4">
        <f t="shared" si="15"/>
        <v>3008828.4</v>
      </c>
    </row>
    <row r="510" spans="1:12" ht="12.75">
      <c r="A510" s="2">
        <v>2002</v>
      </c>
      <c r="B510" s="2" t="s">
        <v>12</v>
      </c>
      <c r="C510" s="2">
        <v>88601</v>
      </c>
      <c r="E510" s="2">
        <v>2002</v>
      </c>
      <c r="F510" s="2" t="s">
        <v>12</v>
      </c>
      <c r="G510" s="2">
        <v>33.9</v>
      </c>
      <c r="K510" s="7">
        <f t="shared" si="14"/>
        <v>37347</v>
      </c>
      <c r="L510" s="4">
        <f t="shared" si="15"/>
        <v>3003573.9</v>
      </c>
    </row>
    <row r="511" spans="1:12" ht="12.75">
      <c r="A511" s="2">
        <v>2002</v>
      </c>
      <c r="B511" s="2" t="s">
        <v>13</v>
      </c>
      <c r="C511" s="2">
        <v>88475</v>
      </c>
      <c r="E511" s="2">
        <v>2002</v>
      </c>
      <c r="F511" s="2" t="s">
        <v>13</v>
      </c>
      <c r="G511" s="2">
        <v>33.9</v>
      </c>
      <c r="K511" s="7">
        <f t="shared" si="14"/>
        <v>37377</v>
      </c>
      <c r="L511" s="4">
        <f t="shared" si="15"/>
        <v>2999302.5</v>
      </c>
    </row>
    <row r="512" spans="1:12" ht="12.75">
      <c r="A512" s="2">
        <v>2002</v>
      </c>
      <c r="B512" s="2" t="s">
        <v>14</v>
      </c>
      <c r="C512" s="2">
        <v>88387</v>
      </c>
      <c r="E512" s="2">
        <v>2002</v>
      </c>
      <c r="F512" s="2" t="s">
        <v>14</v>
      </c>
      <c r="G512" s="2">
        <v>33.9</v>
      </c>
      <c r="K512" s="7">
        <f t="shared" si="14"/>
        <v>37408</v>
      </c>
      <c r="L512" s="4">
        <f t="shared" si="15"/>
        <v>2996319.3</v>
      </c>
    </row>
    <row r="513" spans="1:12" ht="12.75">
      <c r="A513" s="2">
        <v>2002</v>
      </c>
      <c r="B513" s="2" t="s">
        <v>15</v>
      </c>
      <c r="C513" s="2">
        <v>88240</v>
      </c>
      <c r="E513" s="2">
        <v>2002</v>
      </c>
      <c r="F513" s="2" t="s">
        <v>15</v>
      </c>
      <c r="G513" s="2">
        <v>33.8</v>
      </c>
      <c r="K513" s="7">
        <f t="shared" si="14"/>
        <v>37438</v>
      </c>
      <c r="L513" s="4">
        <f t="shared" si="15"/>
        <v>2982511.9999999995</v>
      </c>
    </row>
    <row r="514" spans="1:12" ht="12.75">
      <c r="A514" s="2">
        <v>2002</v>
      </c>
      <c r="B514" s="2" t="s">
        <v>16</v>
      </c>
      <c r="C514" s="2">
        <v>88163</v>
      </c>
      <c r="E514" s="2">
        <v>2002</v>
      </c>
      <c r="F514" s="2" t="s">
        <v>16</v>
      </c>
      <c r="G514" s="2">
        <v>33.9</v>
      </c>
      <c r="K514" s="7">
        <f t="shared" si="14"/>
        <v>37469</v>
      </c>
      <c r="L514" s="4">
        <f t="shared" si="15"/>
        <v>2988725.6999999997</v>
      </c>
    </row>
    <row r="515" spans="1:12" ht="12.75">
      <c r="A515" s="2">
        <v>2002</v>
      </c>
      <c r="B515" s="2" t="s">
        <v>17</v>
      </c>
      <c r="C515" s="2">
        <v>88141</v>
      </c>
      <c r="E515" s="2">
        <v>2002</v>
      </c>
      <c r="F515" s="2" t="s">
        <v>17</v>
      </c>
      <c r="G515" s="2">
        <v>33.9</v>
      </c>
      <c r="K515" s="7">
        <f t="shared" si="14"/>
        <v>37500</v>
      </c>
      <c r="L515" s="4">
        <f t="shared" si="15"/>
        <v>2987979.9</v>
      </c>
    </row>
    <row r="516" spans="1:12" ht="12.75">
      <c r="A516" s="2">
        <v>2002</v>
      </c>
      <c r="B516" s="2" t="s">
        <v>18</v>
      </c>
      <c r="C516" s="2">
        <v>88217</v>
      </c>
      <c r="E516" s="2">
        <v>2002</v>
      </c>
      <c r="F516" s="2" t="s">
        <v>18</v>
      </c>
      <c r="G516" s="2">
        <v>33.8</v>
      </c>
      <c r="K516" s="7">
        <f t="shared" si="14"/>
        <v>37530</v>
      </c>
      <c r="L516" s="4">
        <f t="shared" si="15"/>
        <v>2981734.5999999996</v>
      </c>
    </row>
    <row r="517" spans="1:12" ht="12.75">
      <c r="A517" s="2">
        <v>2002</v>
      </c>
      <c r="B517" s="2" t="s">
        <v>19</v>
      </c>
      <c r="C517" s="2">
        <v>88167</v>
      </c>
      <c r="E517" s="2">
        <v>2002</v>
      </c>
      <c r="F517" s="2" t="s">
        <v>19</v>
      </c>
      <c r="G517" s="2">
        <v>33.8</v>
      </c>
      <c r="K517" s="7">
        <f t="shared" si="14"/>
        <v>37561</v>
      </c>
      <c r="L517" s="4">
        <f t="shared" si="15"/>
        <v>2980044.5999999996</v>
      </c>
    </row>
    <row r="518" spans="1:12" ht="12.75">
      <c r="A518" s="2">
        <v>2002</v>
      </c>
      <c r="B518" s="2" t="s">
        <v>20</v>
      </c>
      <c r="C518" s="2">
        <v>87973</v>
      </c>
      <c r="E518" s="2">
        <v>2002</v>
      </c>
      <c r="F518" s="2" t="s">
        <v>20</v>
      </c>
      <c r="G518" s="2">
        <v>33.8</v>
      </c>
      <c r="K518" s="7">
        <f t="shared" si="14"/>
        <v>37591</v>
      </c>
      <c r="L518" s="4">
        <f t="shared" si="15"/>
        <v>2973487.4</v>
      </c>
    </row>
    <row r="519" spans="1:12" ht="12.75">
      <c r="A519" s="2">
        <v>2002</v>
      </c>
      <c r="B519" s="2" t="s">
        <v>21</v>
      </c>
      <c r="C519" s="2"/>
      <c r="E519" s="2">
        <v>2002</v>
      </c>
      <c r="F519" s="2" t="s">
        <v>21</v>
      </c>
      <c r="G519" s="2"/>
      <c r="K519" s="7">
        <f t="shared" si="14"/>
      </c>
      <c r="L519" s="4">
        <f t="shared" si="15"/>
      </c>
    </row>
    <row r="520" spans="1:12" ht="12.75">
      <c r="A520" s="2">
        <v>2003</v>
      </c>
      <c r="B520" s="2" t="s">
        <v>9</v>
      </c>
      <c r="C520" s="2">
        <v>88020</v>
      </c>
      <c r="E520" s="2">
        <v>2003</v>
      </c>
      <c r="F520" s="2" t="s">
        <v>9</v>
      </c>
      <c r="G520" s="2">
        <v>33.8</v>
      </c>
      <c r="K520" s="7">
        <f t="shared" si="14"/>
        <v>37622</v>
      </c>
      <c r="L520" s="4">
        <f t="shared" si="15"/>
        <v>2975075.9999999995</v>
      </c>
    </row>
    <row r="521" spans="1:12" ht="12.75">
      <c r="A521" s="2">
        <v>2003</v>
      </c>
      <c r="B521" s="2" t="s">
        <v>10</v>
      </c>
      <c r="C521" s="2">
        <v>87873</v>
      </c>
      <c r="E521" s="2">
        <v>2003</v>
      </c>
      <c r="F521" s="2" t="s">
        <v>10</v>
      </c>
      <c r="G521" s="2">
        <v>33.6</v>
      </c>
      <c r="K521" s="7">
        <f t="shared" si="14"/>
        <v>37653</v>
      </c>
      <c r="L521" s="4">
        <f t="shared" si="15"/>
        <v>2952532.8000000003</v>
      </c>
    </row>
    <row r="522" spans="1:12" ht="12.75">
      <c r="A522" s="2">
        <v>2003</v>
      </c>
      <c r="B522" s="2" t="s">
        <v>11</v>
      </c>
      <c r="C522" s="2">
        <v>87572</v>
      </c>
      <c r="E522" s="2">
        <v>2003</v>
      </c>
      <c r="F522" s="2" t="s">
        <v>11</v>
      </c>
      <c r="G522" s="2">
        <v>33.8</v>
      </c>
      <c r="K522" s="7">
        <f t="shared" si="14"/>
        <v>37681</v>
      </c>
      <c r="L522" s="4">
        <f t="shared" si="15"/>
        <v>2959933.5999999996</v>
      </c>
    </row>
    <row r="523" spans="1:12" ht="12.75">
      <c r="A523" s="2">
        <v>2003</v>
      </c>
      <c r="B523" s="2" t="s">
        <v>12</v>
      </c>
      <c r="C523" s="2">
        <v>87539</v>
      </c>
      <c r="E523" s="2">
        <v>2003</v>
      </c>
      <c r="F523" s="2" t="s">
        <v>12</v>
      </c>
      <c r="G523" s="2">
        <v>33.6</v>
      </c>
      <c r="K523" s="7">
        <f t="shared" si="14"/>
        <v>37712</v>
      </c>
      <c r="L523" s="4">
        <f t="shared" si="15"/>
        <v>2941310.4</v>
      </c>
    </row>
    <row r="524" spans="1:12" ht="12.75">
      <c r="A524" s="2">
        <v>2003</v>
      </c>
      <c r="B524" s="2" t="s">
        <v>13</v>
      </c>
      <c r="C524" s="2">
        <v>87506</v>
      </c>
      <c r="E524" s="2">
        <v>2003</v>
      </c>
      <c r="F524" s="2" t="s">
        <v>13</v>
      </c>
      <c r="G524" s="2">
        <v>33.7</v>
      </c>
      <c r="K524" s="7">
        <f t="shared" si="14"/>
        <v>37742</v>
      </c>
      <c r="L524" s="4">
        <f t="shared" si="15"/>
        <v>2948952.2</v>
      </c>
    </row>
    <row r="525" spans="1:12" ht="12.75">
      <c r="A525" s="2">
        <v>2003</v>
      </c>
      <c r="B525" s="2" t="s">
        <v>14</v>
      </c>
      <c r="C525" s="2">
        <v>87478</v>
      </c>
      <c r="E525" s="2">
        <v>2003</v>
      </c>
      <c r="F525" s="2" t="s">
        <v>14</v>
      </c>
      <c r="G525" s="2">
        <v>33.6</v>
      </c>
      <c r="K525" s="7">
        <f t="shared" si="14"/>
        <v>37773</v>
      </c>
      <c r="L525" s="4">
        <f t="shared" si="15"/>
        <v>2939260.8000000003</v>
      </c>
    </row>
    <row r="526" spans="1:12" ht="12.75">
      <c r="A526" s="2">
        <v>2003</v>
      </c>
      <c r="B526" s="2" t="s">
        <v>15</v>
      </c>
      <c r="C526" s="2">
        <v>87462</v>
      </c>
      <c r="E526" s="2">
        <v>2003</v>
      </c>
      <c r="F526" s="2" t="s">
        <v>15</v>
      </c>
      <c r="G526" s="2">
        <v>33.6</v>
      </c>
      <c r="K526" s="7">
        <f aca="true" t="shared" si="16" ref="K526:K589">IF(B526="M13","",DATE(A526,RIGHT(B526,2),1))</f>
        <v>37803</v>
      </c>
      <c r="L526" s="4">
        <f aca="true" t="shared" si="17" ref="L526:L589">IF(K526="","",C526*G526)</f>
        <v>2938723.2</v>
      </c>
    </row>
    <row r="527" spans="1:12" ht="12.75">
      <c r="A527" s="2">
        <v>2003</v>
      </c>
      <c r="B527" s="2" t="s">
        <v>16</v>
      </c>
      <c r="C527" s="2">
        <v>87524</v>
      </c>
      <c r="E527" s="2">
        <v>2003</v>
      </c>
      <c r="F527" s="2" t="s">
        <v>16</v>
      </c>
      <c r="G527" s="2">
        <v>33.7</v>
      </c>
      <c r="K527" s="7">
        <f t="shared" si="16"/>
        <v>37834</v>
      </c>
      <c r="L527" s="4">
        <f t="shared" si="17"/>
        <v>2949558.8000000003</v>
      </c>
    </row>
    <row r="528" spans="1:12" ht="12.75">
      <c r="A528" s="2">
        <v>2003</v>
      </c>
      <c r="B528" s="2" t="s">
        <v>17</v>
      </c>
      <c r="C528" s="2">
        <v>87635</v>
      </c>
      <c r="E528" s="2">
        <v>2003</v>
      </c>
      <c r="F528" s="2" t="s">
        <v>17</v>
      </c>
      <c r="G528" s="2">
        <v>33.6</v>
      </c>
      <c r="K528" s="7">
        <f t="shared" si="16"/>
        <v>37865</v>
      </c>
      <c r="L528" s="4">
        <f t="shared" si="17"/>
        <v>2944536</v>
      </c>
    </row>
    <row r="529" spans="1:12" ht="12.75">
      <c r="A529" s="2">
        <v>2003</v>
      </c>
      <c r="B529" s="2" t="s">
        <v>18</v>
      </c>
      <c r="C529" s="2">
        <v>87721</v>
      </c>
      <c r="E529" s="2">
        <v>2003</v>
      </c>
      <c r="F529" s="2" t="s">
        <v>18</v>
      </c>
      <c r="G529" s="2">
        <v>33.7</v>
      </c>
      <c r="K529" s="7">
        <f t="shared" si="16"/>
        <v>37895</v>
      </c>
      <c r="L529" s="4">
        <f t="shared" si="17"/>
        <v>2956197.7</v>
      </c>
    </row>
    <row r="530" spans="1:12" ht="12.75">
      <c r="A530" s="2">
        <v>2003</v>
      </c>
      <c r="B530" s="2" t="s">
        <v>19</v>
      </c>
      <c r="C530" s="2">
        <v>87778</v>
      </c>
      <c r="E530" s="2">
        <v>2003</v>
      </c>
      <c r="F530" s="2" t="s">
        <v>19</v>
      </c>
      <c r="G530" s="2">
        <v>33.7</v>
      </c>
      <c r="K530" s="7">
        <f t="shared" si="16"/>
        <v>37926</v>
      </c>
      <c r="L530" s="4">
        <f t="shared" si="17"/>
        <v>2958118.6</v>
      </c>
    </row>
    <row r="531" spans="1:12" ht="12.75">
      <c r="A531" s="2">
        <v>2003</v>
      </c>
      <c r="B531" s="2" t="s">
        <v>20</v>
      </c>
      <c r="C531" s="2">
        <v>87859</v>
      </c>
      <c r="E531" s="2">
        <v>2003</v>
      </c>
      <c r="F531" s="2" t="s">
        <v>20</v>
      </c>
      <c r="G531" s="2">
        <v>33.6</v>
      </c>
      <c r="K531" s="7">
        <f t="shared" si="16"/>
        <v>37956</v>
      </c>
      <c r="L531" s="4">
        <f t="shared" si="17"/>
        <v>2952062.4</v>
      </c>
    </row>
    <row r="532" spans="1:12" ht="12.75">
      <c r="A532" s="2">
        <v>2003</v>
      </c>
      <c r="B532" s="2" t="s">
        <v>21</v>
      </c>
      <c r="C532" s="2"/>
      <c r="E532" s="2">
        <v>2003</v>
      </c>
      <c r="F532" s="2" t="s">
        <v>21</v>
      </c>
      <c r="G532" s="2"/>
      <c r="K532" s="7">
        <f t="shared" si="16"/>
      </c>
      <c r="L532" s="4">
        <f t="shared" si="17"/>
      </c>
    </row>
    <row r="533" spans="1:12" ht="12.75">
      <c r="A533" s="2">
        <v>2004</v>
      </c>
      <c r="B533" s="2" t="s">
        <v>9</v>
      </c>
      <c r="C533" s="2">
        <v>87940</v>
      </c>
      <c r="E533" s="2">
        <v>2004</v>
      </c>
      <c r="F533" s="2" t="s">
        <v>9</v>
      </c>
      <c r="G533" s="2">
        <v>33.7</v>
      </c>
      <c r="K533" s="7">
        <f t="shared" si="16"/>
        <v>37987</v>
      </c>
      <c r="L533" s="4">
        <f t="shared" si="17"/>
        <v>2963578.0000000005</v>
      </c>
    </row>
    <row r="534" spans="1:12" ht="12.75">
      <c r="A534" s="2">
        <v>2004</v>
      </c>
      <c r="B534" s="2" t="s">
        <v>10</v>
      </c>
      <c r="C534" s="2">
        <v>87958</v>
      </c>
      <c r="E534" s="2">
        <v>2004</v>
      </c>
      <c r="F534" s="2" t="s">
        <v>10</v>
      </c>
      <c r="G534" s="2">
        <v>33.8</v>
      </c>
      <c r="K534" s="7">
        <f t="shared" si="16"/>
        <v>38018</v>
      </c>
      <c r="L534" s="4">
        <f t="shared" si="17"/>
        <v>2972980.4</v>
      </c>
    </row>
    <row r="535" spans="1:12" ht="12.75">
      <c r="A535" s="2">
        <v>2004</v>
      </c>
      <c r="B535" s="2" t="s">
        <v>11</v>
      </c>
      <c r="C535" s="2">
        <v>88217</v>
      </c>
      <c r="E535" s="2">
        <v>2004</v>
      </c>
      <c r="F535" s="2" t="s">
        <v>11</v>
      </c>
      <c r="G535" s="2">
        <v>33.7</v>
      </c>
      <c r="K535" s="7">
        <f t="shared" si="16"/>
        <v>38047</v>
      </c>
      <c r="L535" s="4">
        <f t="shared" si="17"/>
        <v>2972912.9000000004</v>
      </c>
    </row>
    <row r="536" spans="1:12" ht="12.75">
      <c r="A536" s="2">
        <v>2004</v>
      </c>
      <c r="B536" s="2" t="s">
        <v>12</v>
      </c>
      <c r="C536" s="2">
        <v>88465</v>
      </c>
      <c r="E536" s="2">
        <v>2004</v>
      </c>
      <c r="F536" s="2" t="s">
        <v>12</v>
      </c>
      <c r="G536" s="2">
        <v>33.7</v>
      </c>
      <c r="K536" s="7">
        <f t="shared" si="16"/>
        <v>38078</v>
      </c>
      <c r="L536" s="4">
        <f t="shared" si="17"/>
        <v>2981270.5000000005</v>
      </c>
    </row>
    <row r="537" spans="1:12" ht="12.75">
      <c r="A537" s="2">
        <v>2004</v>
      </c>
      <c r="B537" s="2" t="s">
        <v>13</v>
      </c>
      <c r="C537" s="2">
        <v>88780</v>
      </c>
      <c r="E537" s="2">
        <v>2004</v>
      </c>
      <c r="F537" s="2" t="s">
        <v>13</v>
      </c>
      <c r="G537" s="2">
        <v>33.8</v>
      </c>
      <c r="K537" s="7">
        <f t="shared" si="16"/>
        <v>38108</v>
      </c>
      <c r="L537" s="4">
        <f t="shared" si="17"/>
        <v>3000763.9999999995</v>
      </c>
    </row>
    <row r="538" spans="1:12" ht="12.75">
      <c r="A538" s="2">
        <v>2004</v>
      </c>
      <c r="B538" s="2" t="s">
        <v>14</v>
      </c>
      <c r="C538" s="2">
        <v>88927</v>
      </c>
      <c r="E538" s="2">
        <v>2004</v>
      </c>
      <c r="F538" s="2" t="s">
        <v>14</v>
      </c>
      <c r="G538" s="2">
        <v>33.6</v>
      </c>
      <c r="K538" s="7">
        <f t="shared" si="16"/>
        <v>38139</v>
      </c>
      <c r="L538" s="4">
        <f t="shared" si="17"/>
        <v>2987947.2</v>
      </c>
    </row>
    <row r="539" spans="1:12" ht="12.75">
      <c r="A539" s="2">
        <v>2004</v>
      </c>
      <c r="B539" s="2" t="s">
        <v>15</v>
      </c>
      <c r="C539" s="2">
        <v>89034</v>
      </c>
      <c r="E539" s="2">
        <v>2004</v>
      </c>
      <c r="F539" s="2" t="s">
        <v>15</v>
      </c>
      <c r="G539" s="2">
        <v>33.7</v>
      </c>
      <c r="K539" s="7">
        <f t="shared" si="16"/>
        <v>38169</v>
      </c>
      <c r="L539" s="4">
        <f t="shared" si="17"/>
        <v>3000445.8000000003</v>
      </c>
    </row>
    <row r="540" spans="1:12" ht="12.75">
      <c r="A540" s="2">
        <v>2004</v>
      </c>
      <c r="B540" s="2" t="s">
        <v>16</v>
      </c>
      <c r="C540" s="2">
        <v>89170</v>
      </c>
      <c r="E540" s="2">
        <v>2004</v>
      </c>
      <c r="F540" s="2" t="s">
        <v>16</v>
      </c>
      <c r="G540" s="2">
        <v>33.7</v>
      </c>
      <c r="K540" s="7">
        <f t="shared" si="16"/>
        <v>38200</v>
      </c>
      <c r="L540" s="4">
        <f t="shared" si="17"/>
        <v>3005029.0000000005</v>
      </c>
    </row>
    <row r="541" spans="1:12" ht="12.75">
      <c r="A541" s="2">
        <v>2004</v>
      </c>
      <c r="B541" s="2" t="s">
        <v>17</v>
      </c>
      <c r="C541" s="2">
        <v>89363</v>
      </c>
      <c r="E541" s="2">
        <v>2004</v>
      </c>
      <c r="F541" s="2" t="s">
        <v>17</v>
      </c>
      <c r="G541" s="2">
        <v>33.7</v>
      </c>
      <c r="K541" s="7">
        <f t="shared" si="16"/>
        <v>38231</v>
      </c>
      <c r="L541" s="4">
        <f t="shared" si="17"/>
        <v>3011533.1</v>
      </c>
    </row>
    <row r="542" spans="1:12" ht="12.75">
      <c r="A542" s="2">
        <v>2004</v>
      </c>
      <c r="B542" s="2" t="s">
        <v>18</v>
      </c>
      <c r="C542" s="2">
        <v>89678</v>
      </c>
      <c r="E542" s="2">
        <v>2004</v>
      </c>
      <c r="F542" s="2" t="s">
        <v>18</v>
      </c>
      <c r="G542" s="2">
        <v>33.7</v>
      </c>
      <c r="K542" s="7">
        <f t="shared" si="16"/>
        <v>38261</v>
      </c>
      <c r="L542" s="4">
        <f t="shared" si="17"/>
        <v>3022148.6</v>
      </c>
    </row>
    <row r="543" spans="1:12" ht="12.75">
      <c r="A543" s="2">
        <v>2004</v>
      </c>
      <c r="B543" s="2" t="s">
        <v>19</v>
      </c>
      <c r="C543" s="2">
        <v>89707</v>
      </c>
      <c r="E543" s="2">
        <v>2004</v>
      </c>
      <c r="F543" s="2" t="s">
        <v>19</v>
      </c>
      <c r="G543" s="2">
        <v>33.7</v>
      </c>
      <c r="K543" s="7">
        <f t="shared" si="16"/>
        <v>38292</v>
      </c>
      <c r="L543" s="4">
        <f t="shared" si="17"/>
        <v>3023125.9000000004</v>
      </c>
    </row>
    <row r="544" spans="1:12" ht="12.75">
      <c r="A544" s="2">
        <v>2004</v>
      </c>
      <c r="B544" s="2" t="s">
        <v>20</v>
      </c>
      <c r="C544" s="2">
        <v>89877</v>
      </c>
      <c r="E544" s="2">
        <v>2004</v>
      </c>
      <c r="F544" s="2" t="s">
        <v>20</v>
      </c>
      <c r="G544" s="2">
        <v>33.8</v>
      </c>
      <c r="K544" s="7">
        <f t="shared" si="16"/>
        <v>38322</v>
      </c>
      <c r="L544" s="4">
        <f t="shared" si="17"/>
        <v>3037842.5999999996</v>
      </c>
    </row>
    <row r="545" spans="1:12" ht="12.75">
      <c r="A545" s="2">
        <v>2004</v>
      </c>
      <c r="B545" s="2" t="s">
        <v>21</v>
      </c>
      <c r="C545" s="2"/>
      <c r="E545" s="2">
        <v>2004</v>
      </c>
      <c r="F545" s="2" t="s">
        <v>21</v>
      </c>
      <c r="G545" s="2"/>
      <c r="K545" s="7">
        <f t="shared" si="16"/>
      </c>
      <c r="L545" s="4">
        <f t="shared" si="17"/>
      </c>
    </row>
    <row r="546" spans="1:12" ht="12.75">
      <c r="A546" s="2">
        <v>2005</v>
      </c>
      <c r="B546" s="2" t="s">
        <v>9</v>
      </c>
      <c r="C546" s="2">
        <v>89980</v>
      </c>
      <c r="E546" s="2">
        <v>2005</v>
      </c>
      <c r="F546" s="2" t="s">
        <v>9</v>
      </c>
      <c r="G546" s="2">
        <v>33.7</v>
      </c>
      <c r="K546" s="7">
        <f t="shared" si="16"/>
        <v>38353</v>
      </c>
      <c r="L546" s="4">
        <f t="shared" si="17"/>
        <v>3032326.0000000005</v>
      </c>
    </row>
    <row r="547" spans="1:12" ht="12.75">
      <c r="A547" s="2">
        <v>2005</v>
      </c>
      <c r="B547" s="2" t="s">
        <v>10</v>
      </c>
      <c r="C547" s="2">
        <v>90209</v>
      </c>
      <c r="E547" s="2">
        <v>2005</v>
      </c>
      <c r="F547" s="2" t="s">
        <v>10</v>
      </c>
      <c r="G547" s="2">
        <v>33.7</v>
      </c>
      <c r="K547" s="7">
        <f t="shared" si="16"/>
        <v>38384</v>
      </c>
      <c r="L547" s="4">
        <f t="shared" si="17"/>
        <v>3040043.3000000003</v>
      </c>
    </row>
    <row r="548" spans="1:12" ht="12.75">
      <c r="A548" s="2">
        <v>2005</v>
      </c>
      <c r="B548" s="2" t="s">
        <v>11</v>
      </c>
      <c r="C548" s="2">
        <v>90361</v>
      </c>
      <c r="E548" s="2">
        <v>2005</v>
      </c>
      <c r="F548" s="2" t="s">
        <v>11</v>
      </c>
      <c r="G548" s="2">
        <v>33.7</v>
      </c>
      <c r="K548" s="7">
        <f t="shared" si="16"/>
        <v>38412</v>
      </c>
      <c r="L548" s="4">
        <f t="shared" si="17"/>
        <v>3045165.7</v>
      </c>
    </row>
    <row r="549" spans="1:12" ht="12.75">
      <c r="A549" s="2">
        <v>2005</v>
      </c>
      <c r="B549" s="2" t="s">
        <v>12</v>
      </c>
      <c r="C549" s="2">
        <v>90670</v>
      </c>
      <c r="E549" s="2">
        <v>2005</v>
      </c>
      <c r="F549" s="2" t="s">
        <v>12</v>
      </c>
      <c r="G549" s="2">
        <v>33.8</v>
      </c>
      <c r="K549" s="7">
        <f t="shared" si="16"/>
        <v>38443</v>
      </c>
      <c r="L549" s="4">
        <f t="shared" si="17"/>
        <v>3064645.9999999995</v>
      </c>
    </row>
    <row r="550" spans="1:12" ht="12.75">
      <c r="A550" s="2">
        <v>2005</v>
      </c>
      <c r="B550" s="2" t="s">
        <v>13</v>
      </c>
      <c r="C550" s="2">
        <v>90821</v>
      </c>
      <c r="E550" s="2">
        <v>2005</v>
      </c>
      <c r="F550" s="2" t="s">
        <v>13</v>
      </c>
      <c r="G550" s="2">
        <v>33.7</v>
      </c>
      <c r="K550" s="7">
        <f t="shared" si="16"/>
        <v>38473</v>
      </c>
      <c r="L550" s="4">
        <f t="shared" si="17"/>
        <v>3060667.7</v>
      </c>
    </row>
    <row r="551" spans="1:12" ht="12.75">
      <c r="A551" s="2">
        <v>2005</v>
      </c>
      <c r="B551" s="2" t="s">
        <v>14</v>
      </c>
      <c r="C551" s="2">
        <v>91090</v>
      </c>
      <c r="E551" s="2">
        <v>2005</v>
      </c>
      <c r="F551" s="2" t="s">
        <v>14</v>
      </c>
      <c r="G551" s="2">
        <v>33.7</v>
      </c>
      <c r="K551" s="7">
        <f t="shared" si="16"/>
        <v>38504</v>
      </c>
      <c r="L551" s="4">
        <f t="shared" si="17"/>
        <v>3069733.0000000005</v>
      </c>
    </row>
    <row r="552" spans="1:12" ht="12.75">
      <c r="A552" s="2">
        <v>2005</v>
      </c>
      <c r="B552" s="2" t="s">
        <v>15</v>
      </c>
      <c r="C552" s="2">
        <v>91308</v>
      </c>
      <c r="E552" s="2">
        <v>2005</v>
      </c>
      <c r="F552" s="2" t="s">
        <v>15</v>
      </c>
      <c r="G552" s="2">
        <v>33.7</v>
      </c>
      <c r="K552" s="7">
        <f t="shared" si="16"/>
        <v>38534</v>
      </c>
      <c r="L552" s="4">
        <f t="shared" si="17"/>
        <v>3077079.6</v>
      </c>
    </row>
    <row r="553" spans="1:12" ht="12.75">
      <c r="A553" s="2">
        <v>2005</v>
      </c>
      <c r="B553" s="2" t="s">
        <v>16</v>
      </c>
      <c r="C553" s="2">
        <v>91487</v>
      </c>
      <c r="E553" s="2">
        <v>2005</v>
      </c>
      <c r="F553" s="2" t="s">
        <v>16</v>
      </c>
      <c r="G553" s="2">
        <v>33.7</v>
      </c>
      <c r="K553" s="7">
        <f t="shared" si="16"/>
        <v>38565</v>
      </c>
      <c r="L553" s="4">
        <f t="shared" si="17"/>
        <v>3083111.9000000004</v>
      </c>
    </row>
    <row r="554" spans="1:12" ht="12.75">
      <c r="A554" s="2">
        <v>2005</v>
      </c>
      <c r="B554" s="2" t="s">
        <v>17</v>
      </c>
      <c r="C554" s="2">
        <v>91581</v>
      </c>
      <c r="E554" s="2">
        <v>2005</v>
      </c>
      <c r="F554" s="2" t="s">
        <v>17</v>
      </c>
      <c r="G554" s="2">
        <v>33.8</v>
      </c>
      <c r="K554" s="7">
        <f t="shared" si="16"/>
        <v>38596</v>
      </c>
      <c r="L554" s="4">
        <f t="shared" si="17"/>
        <v>3095437.8</v>
      </c>
    </row>
    <row r="555" spans="1:12" ht="12.75">
      <c r="A555" s="2">
        <v>2005</v>
      </c>
      <c r="B555" s="2" t="s">
        <v>18</v>
      </c>
      <c r="C555" s="2">
        <v>91723</v>
      </c>
      <c r="E555" s="2">
        <v>2005</v>
      </c>
      <c r="F555" s="2" t="s">
        <v>18</v>
      </c>
      <c r="G555" s="2">
        <v>33.8</v>
      </c>
      <c r="K555" s="7">
        <f t="shared" si="16"/>
        <v>38626</v>
      </c>
      <c r="L555" s="4">
        <f t="shared" si="17"/>
        <v>3100237.4</v>
      </c>
    </row>
    <row r="556" spans="1:12" ht="12.75">
      <c r="A556" s="2">
        <v>2005</v>
      </c>
      <c r="B556" s="2" t="s">
        <v>19</v>
      </c>
      <c r="C556" s="2">
        <v>92068</v>
      </c>
      <c r="E556" s="2">
        <v>2005</v>
      </c>
      <c r="F556" s="2" t="s">
        <v>19</v>
      </c>
      <c r="G556" s="2">
        <v>33.8</v>
      </c>
      <c r="K556" s="7">
        <f t="shared" si="16"/>
        <v>38657</v>
      </c>
      <c r="L556" s="4">
        <f t="shared" si="17"/>
        <v>3111898.4</v>
      </c>
    </row>
    <row r="557" spans="1:12" ht="12.75">
      <c r="A557" s="2">
        <v>2005</v>
      </c>
      <c r="B557" s="2" t="s">
        <v>20</v>
      </c>
      <c r="C557" s="2">
        <v>92260</v>
      </c>
      <c r="E557" s="2">
        <v>2005</v>
      </c>
      <c r="F557" s="2" t="s">
        <v>20</v>
      </c>
      <c r="G557" s="2">
        <v>33.8</v>
      </c>
      <c r="K557" s="7">
        <f t="shared" si="16"/>
        <v>38687</v>
      </c>
      <c r="L557" s="4">
        <f t="shared" si="17"/>
        <v>3118387.9999999995</v>
      </c>
    </row>
    <row r="558" spans="1:12" ht="12.75">
      <c r="A558" s="2">
        <v>2005</v>
      </c>
      <c r="B558" s="2" t="s">
        <v>21</v>
      </c>
      <c r="C558" s="2"/>
      <c r="E558" s="2">
        <v>2005</v>
      </c>
      <c r="F558" s="2" t="s">
        <v>21</v>
      </c>
      <c r="G558" s="2"/>
      <c r="K558" s="7">
        <f t="shared" si="16"/>
      </c>
      <c r="L558" s="4">
        <f t="shared" si="17"/>
      </c>
    </row>
    <row r="559" spans="1:12" ht="12.75">
      <c r="A559" s="2">
        <v>2006</v>
      </c>
      <c r="B559" s="2" t="s">
        <v>9</v>
      </c>
      <c r="C559" s="2">
        <v>92569</v>
      </c>
      <c r="E559" s="2">
        <v>2006</v>
      </c>
      <c r="F559" s="2" t="s">
        <v>9</v>
      </c>
      <c r="G559" s="2">
        <v>33.9</v>
      </c>
      <c r="K559" s="7">
        <f t="shared" si="16"/>
        <v>38718</v>
      </c>
      <c r="L559" s="4">
        <f t="shared" si="17"/>
        <v>3138089.1</v>
      </c>
    </row>
    <row r="560" spans="1:12" ht="12.75">
      <c r="A560" s="2">
        <v>2006</v>
      </c>
      <c r="B560" s="2" t="s">
        <v>10</v>
      </c>
      <c r="C560" s="2">
        <v>92832</v>
      </c>
      <c r="E560" s="2">
        <v>2006</v>
      </c>
      <c r="F560" s="2" t="s">
        <v>10</v>
      </c>
      <c r="G560" s="2">
        <v>33.8</v>
      </c>
      <c r="K560" s="7">
        <f t="shared" si="16"/>
        <v>38749</v>
      </c>
      <c r="L560" s="4">
        <f t="shared" si="17"/>
        <v>3137721.5999999996</v>
      </c>
    </row>
    <row r="561" spans="1:12" ht="12.75">
      <c r="A561" s="2">
        <v>2006</v>
      </c>
      <c r="B561" s="2" t="s">
        <v>11</v>
      </c>
      <c r="C561" s="2">
        <v>93115</v>
      </c>
      <c r="E561" s="2">
        <v>2006</v>
      </c>
      <c r="F561" s="2" t="s">
        <v>11</v>
      </c>
      <c r="G561" s="2">
        <v>33.8</v>
      </c>
      <c r="K561" s="7">
        <f t="shared" si="16"/>
        <v>38777</v>
      </c>
      <c r="L561" s="4">
        <f t="shared" si="17"/>
        <v>3147286.9999999995</v>
      </c>
    </row>
    <row r="562" spans="1:12" ht="12.75">
      <c r="A562" s="2">
        <v>2006</v>
      </c>
      <c r="B562" s="2" t="s">
        <v>12</v>
      </c>
      <c r="C562" s="2">
        <v>93301</v>
      </c>
      <c r="E562" s="2">
        <v>2006</v>
      </c>
      <c r="F562" s="2" t="s">
        <v>12</v>
      </c>
      <c r="G562" s="2">
        <v>33.9</v>
      </c>
      <c r="K562" s="7">
        <f t="shared" si="16"/>
        <v>38808</v>
      </c>
      <c r="L562" s="4">
        <f t="shared" si="17"/>
        <v>3162903.9</v>
      </c>
    </row>
    <row r="563" spans="1:12" ht="12.75">
      <c r="A563" s="2">
        <v>2006</v>
      </c>
      <c r="B563" s="2" t="s">
        <v>13</v>
      </c>
      <c r="C563" s="2">
        <v>93356</v>
      </c>
      <c r="E563" s="2">
        <v>2006</v>
      </c>
      <c r="F563" s="2" t="s">
        <v>13</v>
      </c>
      <c r="G563" s="2">
        <v>33.8</v>
      </c>
      <c r="K563" s="7">
        <f t="shared" si="16"/>
        <v>38838</v>
      </c>
      <c r="L563" s="4">
        <f t="shared" si="17"/>
        <v>3155432.8</v>
      </c>
    </row>
    <row r="564" spans="1:12" ht="12.75">
      <c r="A564" s="2">
        <v>2006</v>
      </c>
      <c r="B564" s="2" t="s">
        <v>14</v>
      </c>
      <c r="C564" s="2">
        <v>93416</v>
      </c>
      <c r="E564" s="2">
        <v>2006</v>
      </c>
      <c r="F564" s="2" t="s">
        <v>14</v>
      </c>
      <c r="G564" s="2">
        <v>33.9</v>
      </c>
      <c r="K564" s="7">
        <f t="shared" si="16"/>
        <v>38869</v>
      </c>
      <c r="L564" s="4">
        <f t="shared" si="17"/>
        <v>3166802.4</v>
      </c>
    </row>
    <row r="565" spans="1:12" ht="12.75">
      <c r="A565" s="2">
        <v>2006</v>
      </c>
      <c r="B565" s="2" t="s">
        <v>15</v>
      </c>
      <c r="C565" s="2">
        <v>93530</v>
      </c>
      <c r="E565" s="2">
        <v>2006</v>
      </c>
      <c r="F565" s="2" t="s">
        <v>15</v>
      </c>
      <c r="G565" s="2">
        <v>33.9</v>
      </c>
      <c r="K565" s="7">
        <f t="shared" si="16"/>
        <v>38899</v>
      </c>
      <c r="L565" s="4">
        <f t="shared" si="17"/>
        <v>3170667</v>
      </c>
    </row>
    <row r="566" spans="1:12" ht="12.75">
      <c r="A566" s="2">
        <v>2006</v>
      </c>
      <c r="B566" s="2" t="s">
        <v>16</v>
      </c>
      <c r="C566" s="2">
        <v>93678</v>
      </c>
      <c r="E566" s="2">
        <v>2006</v>
      </c>
      <c r="F566" s="2" t="s">
        <v>16</v>
      </c>
      <c r="G566" s="2">
        <v>33.9</v>
      </c>
      <c r="K566" s="7">
        <f t="shared" si="16"/>
        <v>38930</v>
      </c>
      <c r="L566" s="4">
        <f t="shared" si="17"/>
        <v>3175684.1999999997</v>
      </c>
    </row>
    <row r="567" spans="1:12" ht="12.75">
      <c r="A567" s="2">
        <v>2006</v>
      </c>
      <c r="B567" s="2" t="s">
        <v>17</v>
      </c>
      <c r="C567" s="2">
        <v>93712</v>
      </c>
      <c r="E567" s="2">
        <v>2006</v>
      </c>
      <c r="F567" s="2" t="s">
        <v>17</v>
      </c>
      <c r="G567" s="2">
        <v>33.8</v>
      </c>
      <c r="K567" s="7">
        <f t="shared" si="16"/>
        <v>38961</v>
      </c>
      <c r="L567" s="4">
        <f t="shared" si="17"/>
        <v>3167465.5999999996</v>
      </c>
    </row>
    <row r="568" spans="1:12" ht="12.75">
      <c r="A568" s="2">
        <v>2006</v>
      </c>
      <c r="B568" s="2" t="s">
        <v>18</v>
      </c>
      <c r="C568" s="2">
        <v>93774</v>
      </c>
      <c r="E568" s="2">
        <v>2006</v>
      </c>
      <c r="F568" s="2" t="s">
        <v>18</v>
      </c>
      <c r="G568" s="2">
        <v>33.9</v>
      </c>
      <c r="K568" s="7">
        <f t="shared" si="16"/>
        <v>38991</v>
      </c>
      <c r="L568" s="4">
        <f t="shared" si="17"/>
        <v>3178938.6</v>
      </c>
    </row>
    <row r="569" spans="1:12" ht="12.75">
      <c r="A569" s="2">
        <v>2006</v>
      </c>
      <c r="B569" s="2" t="s">
        <v>19</v>
      </c>
      <c r="C569" s="2">
        <v>94003</v>
      </c>
      <c r="E569" s="2">
        <v>2006</v>
      </c>
      <c r="F569" s="2" t="s">
        <v>19</v>
      </c>
      <c r="G569" s="2">
        <v>33.9</v>
      </c>
      <c r="K569" s="7">
        <f t="shared" si="16"/>
        <v>39022</v>
      </c>
      <c r="L569" s="4">
        <f t="shared" si="17"/>
        <v>3186701.6999999997</v>
      </c>
    </row>
    <row r="570" spans="1:12" ht="12.75">
      <c r="A570" s="2">
        <v>2006</v>
      </c>
      <c r="B570" s="2" t="s">
        <v>20</v>
      </c>
      <c r="C570" s="2">
        <v>94266</v>
      </c>
      <c r="E570" s="2">
        <v>2006</v>
      </c>
      <c r="F570" s="2" t="s">
        <v>20</v>
      </c>
      <c r="G570" s="2">
        <v>34</v>
      </c>
      <c r="K570" s="7">
        <f t="shared" si="16"/>
        <v>39052</v>
      </c>
      <c r="L570" s="4">
        <f t="shared" si="17"/>
        <v>3205044</v>
      </c>
    </row>
    <row r="571" spans="1:12" ht="12.75">
      <c r="A571" s="2">
        <v>2006</v>
      </c>
      <c r="B571" s="2" t="s">
        <v>21</v>
      </c>
      <c r="C571" s="2"/>
      <c r="E571" s="2">
        <v>2006</v>
      </c>
      <c r="F571" s="2" t="s">
        <v>21</v>
      </c>
      <c r="G571" s="2"/>
      <c r="K571" s="7">
        <f t="shared" si="16"/>
      </c>
      <c r="L571" s="4">
        <f t="shared" si="17"/>
      </c>
    </row>
    <row r="572" spans="1:12" ht="12.75">
      <c r="A572" s="2">
        <v>2007</v>
      </c>
      <c r="B572" s="2" t="s">
        <v>9</v>
      </c>
      <c r="C572" s="2">
        <v>94413</v>
      </c>
      <c r="E572" s="2">
        <v>2007</v>
      </c>
      <c r="F572" s="2" t="s">
        <v>9</v>
      </c>
      <c r="G572" s="2">
        <v>33.8</v>
      </c>
      <c r="K572" s="7">
        <f t="shared" si="16"/>
        <v>39083</v>
      </c>
      <c r="L572" s="4">
        <f t="shared" si="17"/>
        <v>3191159.4</v>
      </c>
    </row>
    <row r="573" spans="1:12" ht="12.75">
      <c r="A573" s="2">
        <v>2007</v>
      </c>
      <c r="B573" s="2" t="s">
        <v>10</v>
      </c>
      <c r="C573" s="2">
        <v>94417</v>
      </c>
      <c r="E573" s="2">
        <v>2007</v>
      </c>
      <c r="F573" s="2" t="s">
        <v>10</v>
      </c>
      <c r="G573" s="2">
        <v>33.8</v>
      </c>
      <c r="K573" s="7">
        <f t="shared" si="16"/>
        <v>39114</v>
      </c>
      <c r="L573" s="4">
        <f t="shared" si="17"/>
        <v>3191294.5999999996</v>
      </c>
    </row>
    <row r="574" spans="1:12" ht="12.75">
      <c r="A574" s="2">
        <v>2007</v>
      </c>
      <c r="B574" s="2" t="s">
        <v>11</v>
      </c>
      <c r="C574" s="2">
        <v>94609</v>
      </c>
      <c r="E574" s="2">
        <v>2007</v>
      </c>
      <c r="F574" s="2" t="s">
        <v>11</v>
      </c>
      <c r="G574" s="2">
        <v>33.9</v>
      </c>
      <c r="K574" s="7">
        <f t="shared" si="16"/>
        <v>39142</v>
      </c>
      <c r="L574" s="4">
        <f t="shared" si="17"/>
        <v>3207245.1</v>
      </c>
    </row>
    <row r="575" spans="1:12" ht="12.75">
      <c r="A575" s="2">
        <v>2007</v>
      </c>
      <c r="B575" s="2" t="s">
        <v>12</v>
      </c>
      <c r="C575" s="2">
        <v>94689</v>
      </c>
      <c r="E575" s="2">
        <v>2007</v>
      </c>
      <c r="F575" s="2" t="s">
        <v>12</v>
      </c>
      <c r="G575" s="2">
        <v>33.8</v>
      </c>
      <c r="K575" s="7">
        <f t="shared" si="16"/>
        <v>39173</v>
      </c>
      <c r="L575" s="4">
        <f t="shared" si="17"/>
        <v>3200488.1999999997</v>
      </c>
    </row>
    <row r="576" spans="1:12" ht="12.75">
      <c r="A576" s="2">
        <v>2007</v>
      </c>
      <c r="B576" s="2" t="s">
        <v>13</v>
      </c>
      <c r="C576" s="2">
        <v>94863</v>
      </c>
      <c r="E576" s="2">
        <v>2007</v>
      </c>
      <c r="F576" s="2" t="s">
        <v>13</v>
      </c>
      <c r="G576" s="2">
        <v>33.9</v>
      </c>
      <c r="K576" s="7">
        <f t="shared" si="16"/>
        <v>39203</v>
      </c>
      <c r="L576" s="4">
        <f t="shared" si="17"/>
        <v>3215855.6999999997</v>
      </c>
    </row>
    <row r="577" spans="1:12" ht="12.75">
      <c r="A577" s="2">
        <v>2007</v>
      </c>
      <c r="B577" s="2" t="s">
        <v>14</v>
      </c>
      <c r="C577" s="2">
        <v>94940</v>
      </c>
      <c r="E577" s="2">
        <v>2007</v>
      </c>
      <c r="F577" s="2" t="s">
        <v>14</v>
      </c>
      <c r="G577" s="2">
        <v>33.9</v>
      </c>
      <c r="K577" s="7">
        <f t="shared" si="16"/>
        <v>39234</v>
      </c>
      <c r="L577" s="4">
        <f t="shared" si="17"/>
        <v>3218466</v>
      </c>
    </row>
    <row r="578" spans="1:12" ht="12.75">
      <c r="A578" s="2">
        <v>2007</v>
      </c>
      <c r="B578" s="2" t="s">
        <v>15</v>
      </c>
      <c r="C578" s="2">
        <v>95011</v>
      </c>
      <c r="E578" s="2">
        <v>2007</v>
      </c>
      <c r="F578" s="2" t="s">
        <v>15</v>
      </c>
      <c r="G578" s="2">
        <v>33.8</v>
      </c>
      <c r="K578" s="7">
        <f t="shared" si="16"/>
        <v>39264</v>
      </c>
      <c r="L578" s="4">
        <f t="shared" si="17"/>
        <v>3211371.8</v>
      </c>
    </row>
    <row r="579" spans="1:12" ht="12.75">
      <c r="A579" s="2">
        <v>2007</v>
      </c>
      <c r="B579" s="2" t="s">
        <v>16</v>
      </c>
      <c r="C579" s="2">
        <v>94962</v>
      </c>
      <c r="E579" s="2">
        <v>2007</v>
      </c>
      <c r="F579" s="2" t="s">
        <v>16</v>
      </c>
      <c r="G579" s="2">
        <v>33.8</v>
      </c>
      <c r="K579" s="7">
        <f t="shared" si="16"/>
        <v>39295</v>
      </c>
      <c r="L579" s="4">
        <f t="shared" si="17"/>
        <v>3209715.5999999996</v>
      </c>
    </row>
    <row r="580" spans="1:12" ht="12.75">
      <c r="A580" s="2">
        <v>2007</v>
      </c>
      <c r="B580" s="2" t="s">
        <v>17</v>
      </c>
      <c r="C580" s="2">
        <v>95050</v>
      </c>
      <c r="E580" s="2">
        <v>2007</v>
      </c>
      <c r="F580" s="2" t="s">
        <v>17</v>
      </c>
      <c r="G580" s="2">
        <v>33.8</v>
      </c>
      <c r="K580" s="7">
        <f t="shared" si="16"/>
        <v>39326</v>
      </c>
      <c r="L580" s="4">
        <f t="shared" si="17"/>
        <v>3212689.9999999995</v>
      </c>
    </row>
    <row r="581" spans="1:12" ht="12.75">
      <c r="A581" s="2">
        <v>2007</v>
      </c>
      <c r="B581" s="2" t="s">
        <v>18</v>
      </c>
      <c r="C581" s="2">
        <v>95183</v>
      </c>
      <c r="E581" s="2">
        <v>2007</v>
      </c>
      <c r="F581" s="2" t="s">
        <v>18</v>
      </c>
      <c r="G581" s="2">
        <v>33.8</v>
      </c>
      <c r="K581" s="7">
        <f t="shared" si="16"/>
        <v>39356</v>
      </c>
      <c r="L581" s="4">
        <f t="shared" si="17"/>
        <v>3217185.4</v>
      </c>
    </row>
    <row r="582" spans="1:12" ht="12.75">
      <c r="A582" s="2">
        <v>2007</v>
      </c>
      <c r="B582" s="2" t="s">
        <v>19</v>
      </c>
      <c r="C582" s="2">
        <v>95329</v>
      </c>
      <c r="E582" s="2">
        <v>2007</v>
      </c>
      <c r="F582" s="2" t="s">
        <v>19</v>
      </c>
      <c r="G582" s="2">
        <v>33.8</v>
      </c>
      <c r="K582" s="7">
        <f t="shared" si="16"/>
        <v>39387</v>
      </c>
      <c r="L582" s="4">
        <f t="shared" si="17"/>
        <v>3222120.1999999997</v>
      </c>
    </row>
    <row r="583" spans="1:12" ht="12.75">
      <c r="A583" s="2">
        <v>2007</v>
      </c>
      <c r="B583" s="2" t="s">
        <v>20</v>
      </c>
      <c r="C583" s="2">
        <v>95473</v>
      </c>
      <c r="E583" s="2">
        <v>2007</v>
      </c>
      <c r="F583" s="2" t="s">
        <v>20</v>
      </c>
      <c r="G583" s="2">
        <v>33.8</v>
      </c>
      <c r="K583" s="7">
        <f t="shared" si="16"/>
        <v>39417</v>
      </c>
      <c r="L583" s="4">
        <f t="shared" si="17"/>
        <v>3226987.4</v>
      </c>
    </row>
    <row r="584" spans="1:12" ht="12.75">
      <c r="A584" s="2">
        <v>2007</v>
      </c>
      <c r="B584" s="2" t="s">
        <v>21</v>
      </c>
      <c r="C584" s="2"/>
      <c r="E584" s="2">
        <v>2007</v>
      </c>
      <c r="F584" s="2" t="s">
        <v>21</v>
      </c>
      <c r="G584" s="2"/>
      <c r="K584" s="7">
        <f t="shared" si="16"/>
      </c>
      <c r="L584" s="4">
        <f t="shared" si="17"/>
      </c>
    </row>
    <row r="585" spans="1:12" ht="12.75">
      <c r="A585" s="2">
        <v>2008</v>
      </c>
      <c r="B585" s="2" t="s">
        <v>9</v>
      </c>
      <c r="C585" s="2">
        <v>95432</v>
      </c>
      <c r="E585" s="2">
        <v>2008</v>
      </c>
      <c r="F585" s="2" t="s">
        <v>9</v>
      </c>
      <c r="G585" s="2">
        <v>33.7</v>
      </c>
      <c r="K585" s="7">
        <f t="shared" si="16"/>
        <v>39448</v>
      </c>
      <c r="L585" s="4">
        <f t="shared" si="17"/>
        <v>3216058.4000000004</v>
      </c>
    </row>
    <row r="586" spans="1:12" ht="12.75">
      <c r="A586" s="2">
        <v>2008</v>
      </c>
      <c r="B586" s="2" t="s">
        <v>10</v>
      </c>
      <c r="C586" s="2">
        <v>95299</v>
      </c>
      <c r="E586" s="2">
        <v>2008</v>
      </c>
      <c r="F586" s="2" t="s">
        <v>10</v>
      </c>
      <c r="G586" s="2">
        <v>33.8</v>
      </c>
      <c r="K586" s="7">
        <f t="shared" si="16"/>
        <v>39479</v>
      </c>
      <c r="L586" s="4">
        <f t="shared" si="17"/>
        <v>3221106.1999999997</v>
      </c>
    </row>
    <row r="587" spans="1:12" ht="12.75">
      <c r="A587" s="2">
        <v>2008</v>
      </c>
      <c r="B587" s="2" t="s">
        <v>11</v>
      </c>
      <c r="C587" s="2">
        <v>95208</v>
      </c>
      <c r="E587" s="2">
        <v>2008</v>
      </c>
      <c r="F587" s="2" t="s">
        <v>11</v>
      </c>
      <c r="G587" s="2">
        <v>33.8</v>
      </c>
      <c r="K587" s="7">
        <f t="shared" si="16"/>
        <v>39508</v>
      </c>
      <c r="L587" s="4">
        <f t="shared" si="17"/>
        <v>3218030.4</v>
      </c>
    </row>
    <row r="588" spans="1:12" ht="12.75">
      <c r="A588" s="2">
        <v>2008</v>
      </c>
      <c r="B588" s="2" t="s">
        <v>12</v>
      </c>
      <c r="C588" s="2">
        <v>95091</v>
      </c>
      <c r="E588" s="2">
        <v>2008</v>
      </c>
      <c r="F588" s="2" t="s">
        <v>12</v>
      </c>
      <c r="G588" s="2">
        <v>33.8</v>
      </c>
      <c r="K588" s="7">
        <f t="shared" si="16"/>
        <v>39539</v>
      </c>
      <c r="L588" s="4">
        <f t="shared" si="17"/>
        <v>3214075.8</v>
      </c>
    </row>
    <row r="589" spans="1:12" ht="12.75">
      <c r="A589" s="2">
        <v>2008</v>
      </c>
      <c r="B589" s="2" t="s">
        <v>13</v>
      </c>
      <c r="C589" s="2">
        <v>94931</v>
      </c>
      <c r="E589" s="2">
        <v>2008</v>
      </c>
      <c r="F589" s="2" t="s">
        <v>13</v>
      </c>
      <c r="G589" s="2">
        <v>33.7</v>
      </c>
      <c r="K589" s="7">
        <f t="shared" si="16"/>
        <v>39569</v>
      </c>
      <c r="L589" s="4">
        <f t="shared" si="17"/>
        <v>3199174.7</v>
      </c>
    </row>
    <row r="590" spans="1:12" ht="12.75">
      <c r="A590" s="2">
        <v>2008</v>
      </c>
      <c r="B590" s="2" t="s">
        <v>14</v>
      </c>
      <c r="C590" s="2">
        <v>94765</v>
      </c>
      <c r="E590" s="2">
        <v>2008</v>
      </c>
      <c r="F590" s="2" t="s">
        <v>14</v>
      </c>
      <c r="G590" s="2">
        <v>33.6</v>
      </c>
      <c r="K590" s="7">
        <f aca="true" t="shared" si="18" ref="K590:K598">IF(B590="M13","",DATE(A590,RIGHT(B590,2),1))</f>
        <v>39600</v>
      </c>
      <c r="L590" s="4">
        <f aca="true" t="shared" si="19" ref="L590:L598">IF(K590="","",C590*G590)</f>
        <v>3184104</v>
      </c>
    </row>
    <row r="591" spans="1:12" ht="12.75">
      <c r="A591" s="2">
        <v>2008</v>
      </c>
      <c r="B591" s="2" t="s">
        <v>15</v>
      </c>
      <c r="C591" s="2">
        <v>94636</v>
      </c>
      <c r="E591" s="2">
        <v>2008</v>
      </c>
      <c r="F591" s="2" t="s">
        <v>15</v>
      </c>
      <c r="G591" s="2">
        <v>33.6</v>
      </c>
      <c r="K591" s="7">
        <f t="shared" si="18"/>
        <v>39630</v>
      </c>
      <c r="L591" s="4">
        <f t="shared" si="19"/>
        <v>3179769.6</v>
      </c>
    </row>
    <row r="592" spans="1:12" ht="12.75">
      <c r="A592" s="2">
        <v>2008</v>
      </c>
      <c r="B592" s="2" t="s">
        <v>16</v>
      </c>
      <c r="C592" s="2">
        <v>94470</v>
      </c>
      <c r="E592" s="2">
        <v>2008</v>
      </c>
      <c r="F592" s="2" t="s">
        <v>16</v>
      </c>
      <c r="G592" s="2">
        <v>33.7</v>
      </c>
      <c r="K592" s="7">
        <f t="shared" si="18"/>
        <v>39661</v>
      </c>
      <c r="L592" s="4">
        <f t="shared" si="19"/>
        <v>3183639.0000000005</v>
      </c>
    </row>
    <row r="593" spans="1:12" ht="12.75">
      <c r="A593" s="2">
        <v>2008</v>
      </c>
      <c r="B593" s="2" t="s">
        <v>17</v>
      </c>
      <c r="C593" s="2">
        <v>94217</v>
      </c>
      <c r="E593" s="2">
        <v>2008</v>
      </c>
      <c r="F593" s="2" t="s">
        <v>17</v>
      </c>
      <c r="G593" s="2">
        <v>33.6</v>
      </c>
      <c r="K593" s="7">
        <f t="shared" si="18"/>
        <v>39692</v>
      </c>
      <c r="L593" s="4">
        <f t="shared" si="19"/>
        <v>3165691.2</v>
      </c>
    </row>
    <row r="594" spans="1:12" ht="12.75">
      <c r="A594" s="2">
        <v>2008</v>
      </c>
      <c r="B594" s="2" t="s">
        <v>18</v>
      </c>
      <c r="C594" s="2">
        <v>93825</v>
      </c>
      <c r="E594" s="2">
        <v>2008</v>
      </c>
      <c r="F594" s="2" t="s">
        <v>18</v>
      </c>
      <c r="G594" s="2">
        <v>33.5</v>
      </c>
      <c r="K594" s="7">
        <f t="shared" si="18"/>
        <v>39722</v>
      </c>
      <c r="L594" s="4">
        <f t="shared" si="19"/>
        <v>3143137.5</v>
      </c>
    </row>
    <row r="595" spans="1:12" ht="12.75">
      <c r="A595" s="2">
        <v>2008</v>
      </c>
      <c r="B595" s="2" t="s">
        <v>19</v>
      </c>
      <c r="C595" s="2">
        <v>93286</v>
      </c>
      <c r="E595" s="2">
        <v>2008</v>
      </c>
      <c r="F595" s="2" t="s">
        <v>19</v>
      </c>
      <c r="G595" s="2">
        <v>33.4</v>
      </c>
      <c r="K595" s="7">
        <f t="shared" si="18"/>
        <v>39753</v>
      </c>
      <c r="L595" s="4">
        <f t="shared" si="19"/>
        <v>3115752.4</v>
      </c>
    </row>
    <row r="596" spans="1:12" ht="12.75">
      <c r="A596" s="2">
        <v>2008</v>
      </c>
      <c r="B596" s="2" t="s">
        <v>20</v>
      </c>
      <c r="C596" s="2">
        <v>92803</v>
      </c>
      <c r="D596" t="s">
        <v>24</v>
      </c>
      <c r="E596" s="2">
        <v>2008</v>
      </c>
      <c r="F596" s="2" t="s">
        <v>20</v>
      </c>
      <c r="G596" s="2">
        <v>33.3</v>
      </c>
      <c r="H596" t="s">
        <v>24</v>
      </c>
      <c r="K596" s="7">
        <f t="shared" si="18"/>
        <v>39783</v>
      </c>
      <c r="L596" s="4">
        <f t="shared" si="19"/>
        <v>3090339.9</v>
      </c>
    </row>
    <row r="597" spans="1:12" ht="12.75">
      <c r="A597" s="2">
        <v>2008</v>
      </c>
      <c r="B597" s="2" t="s">
        <v>21</v>
      </c>
      <c r="C597" s="2"/>
      <c r="E597" s="2">
        <v>2008</v>
      </c>
      <c r="F597" s="2" t="s">
        <v>21</v>
      </c>
      <c r="G597" s="2"/>
      <c r="K597" s="7">
        <f t="shared" si="18"/>
      </c>
      <c r="L597" s="4">
        <f t="shared" si="19"/>
      </c>
    </row>
    <row r="598" spans="1:12" ht="12.75">
      <c r="A598" s="2">
        <v>2009</v>
      </c>
      <c r="B598" s="2" t="s">
        <v>9</v>
      </c>
      <c r="C598" s="2">
        <v>92233</v>
      </c>
      <c r="D598" t="s">
        <v>24</v>
      </c>
      <c r="E598" s="2">
        <v>2009</v>
      </c>
      <c r="F598" s="2" t="s">
        <v>9</v>
      </c>
      <c r="G598" s="2">
        <v>33.3</v>
      </c>
      <c r="H598" t="s">
        <v>24</v>
      </c>
      <c r="K598" s="7">
        <f t="shared" si="18"/>
        <v>39814</v>
      </c>
      <c r="L598" s="4">
        <f t="shared" si="19"/>
        <v>3071358.9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619"/>
  <sheetViews>
    <sheetView workbookViewId="0" topLeftCell="A1">
      <selection activeCell="A1" sqref="A1"/>
    </sheetView>
  </sheetViews>
  <sheetFormatPr defaultColWidth="9.140625" defaultRowHeight="12.75"/>
  <cols>
    <col min="1" max="1" width="19.57421875" style="0" bestFit="1" customWidth="1"/>
    <col min="2" max="2" width="44.28125" style="0" bestFit="1" customWidth="1"/>
    <col min="4" max="4" width="11.421875" style="0" customWidth="1"/>
    <col min="5" max="5" width="44.28125" style="0" customWidth="1"/>
  </cols>
  <sheetData>
    <row r="1" spans="2:5" ht="12.75">
      <c r="B1" s="19" t="s">
        <v>51</v>
      </c>
      <c r="E1" s="19" t="s">
        <v>80</v>
      </c>
    </row>
    <row r="3" ht="38.25">
      <c r="B3" s="29" t="s">
        <v>52</v>
      </c>
    </row>
    <row r="6" spans="1:6" ht="12.75">
      <c r="A6" s="5" t="s">
        <v>28</v>
      </c>
      <c r="B6" s="30" t="s">
        <v>29</v>
      </c>
      <c r="C6" s="31"/>
      <c r="D6" s="30"/>
      <c r="E6" s="30" t="s">
        <v>81</v>
      </c>
      <c r="F6" s="5" t="s">
        <v>88</v>
      </c>
    </row>
    <row r="7" spans="1:6" ht="12.75">
      <c r="A7" s="5" t="s">
        <v>30</v>
      </c>
      <c r="B7" s="30" t="s">
        <v>31</v>
      </c>
      <c r="C7" s="31"/>
      <c r="D7" s="30"/>
      <c r="E7" s="30" t="s">
        <v>82</v>
      </c>
      <c r="F7" s="5" t="s">
        <v>89</v>
      </c>
    </row>
    <row r="8" spans="1:6" ht="25.5">
      <c r="A8" s="5" t="s">
        <v>32</v>
      </c>
      <c r="B8" s="30" t="s">
        <v>33</v>
      </c>
      <c r="C8" s="31"/>
      <c r="D8" s="30"/>
      <c r="E8" s="30" t="s">
        <v>83</v>
      </c>
      <c r="F8" s="5" t="s">
        <v>90</v>
      </c>
    </row>
    <row r="9" spans="1:6" ht="12.75">
      <c r="A9" s="5" t="s">
        <v>34</v>
      </c>
      <c r="B9" s="30" t="s">
        <v>35</v>
      </c>
      <c r="C9" s="31"/>
      <c r="D9" s="30"/>
      <c r="E9" s="30" t="s">
        <v>84</v>
      </c>
      <c r="F9" s="5" t="s">
        <v>91</v>
      </c>
    </row>
    <row r="10" spans="1:6" ht="12.75">
      <c r="A10" s="5" t="s">
        <v>36</v>
      </c>
      <c r="B10" s="30" t="s">
        <v>37</v>
      </c>
      <c r="C10" s="31"/>
      <c r="D10" s="30"/>
      <c r="E10" s="30" t="s">
        <v>1</v>
      </c>
      <c r="F10" s="5" t="s">
        <v>92</v>
      </c>
    </row>
    <row r="11" spans="1:6" ht="12.75">
      <c r="A11" s="5" t="s">
        <v>38</v>
      </c>
      <c r="B11" s="30" t="s">
        <v>39</v>
      </c>
      <c r="C11" s="31"/>
      <c r="D11" s="30"/>
      <c r="E11" s="30" t="s">
        <v>39</v>
      </c>
      <c r="F11" s="5" t="s">
        <v>93</v>
      </c>
    </row>
    <row r="12" spans="1:6" ht="12.75">
      <c r="A12" s="5" t="s">
        <v>40</v>
      </c>
      <c r="B12" s="30" t="s">
        <v>41</v>
      </c>
      <c r="C12" s="31"/>
      <c r="D12" s="30"/>
      <c r="E12" s="30" t="s">
        <v>41</v>
      </c>
      <c r="F12" s="5" t="s">
        <v>94</v>
      </c>
    </row>
    <row r="13" spans="1:6" ht="12.75">
      <c r="A13" s="5" t="s">
        <v>42</v>
      </c>
      <c r="B13" s="30" t="s">
        <v>43</v>
      </c>
      <c r="C13" s="31"/>
      <c r="D13" s="30"/>
      <c r="E13" s="30" t="s">
        <v>85</v>
      </c>
      <c r="F13" s="5" t="s">
        <v>95</v>
      </c>
    </row>
    <row r="14" spans="1:5" ht="12.75">
      <c r="A14" s="5" t="s">
        <v>44</v>
      </c>
      <c r="B14" s="30" t="s">
        <v>45</v>
      </c>
      <c r="C14" s="31"/>
      <c r="D14" s="30"/>
      <c r="E14" s="30" t="s">
        <v>86</v>
      </c>
    </row>
    <row r="15" spans="1:5" ht="25.5">
      <c r="A15" s="5" t="s">
        <v>46</v>
      </c>
      <c r="B15" s="30" t="s">
        <v>47</v>
      </c>
      <c r="C15" s="31"/>
      <c r="D15" s="30"/>
      <c r="E15" s="30" t="s">
        <v>87</v>
      </c>
    </row>
    <row r="16" spans="1:5" ht="12.75">
      <c r="A16" s="6"/>
      <c r="B16" s="30" t="s">
        <v>48</v>
      </c>
      <c r="C16" s="31"/>
      <c r="D16" s="30"/>
      <c r="E16" s="30" t="s">
        <v>53</v>
      </c>
    </row>
    <row r="17" spans="1:4" ht="12.75">
      <c r="A17" s="6"/>
      <c r="B17" s="6"/>
      <c r="D17" s="6"/>
    </row>
    <row r="18" spans="1:5" ht="12.75">
      <c r="A18" s="5" t="s">
        <v>49</v>
      </c>
      <c r="B18" s="32" t="s">
        <v>50</v>
      </c>
      <c r="D18" s="5" t="s">
        <v>49</v>
      </c>
      <c r="E18" s="32" t="s">
        <v>50</v>
      </c>
    </row>
    <row r="19" spans="1:5" ht="12.75">
      <c r="A19" s="8">
        <v>21551</v>
      </c>
      <c r="B19" s="32">
        <v>175818</v>
      </c>
      <c r="D19" s="28">
        <v>21551</v>
      </c>
      <c r="E19" s="32">
        <v>67936</v>
      </c>
    </row>
    <row r="20" spans="1:5" ht="12.75">
      <c r="A20" s="8">
        <v>21582</v>
      </c>
      <c r="B20" s="32">
        <v>176044</v>
      </c>
      <c r="D20" s="28">
        <v>21582</v>
      </c>
      <c r="E20" s="32">
        <v>67649</v>
      </c>
    </row>
    <row r="21" spans="1:5" ht="12.75">
      <c r="A21" s="8">
        <v>21610</v>
      </c>
      <c r="B21" s="32">
        <v>176274</v>
      </c>
      <c r="D21" s="28">
        <v>21610</v>
      </c>
      <c r="E21" s="32">
        <v>68068</v>
      </c>
    </row>
    <row r="22" spans="1:5" ht="12.75">
      <c r="A22" s="8">
        <v>21641</v>
      </c>
      <c r="B22" s="32">
        <v>176503</v>
      </c>
      <c r="D22" s="28">
        <v>21641</v>
      </c>
      <c r="E22" s="32">
        <v>68339</v>
      </c>
    </row>
    <row r="23" spans="1:5" ht="12.75">
      <c r="A23" s="8">
        <v>21671</v>
      </c>
      <c r="B23" s="32">
        <v>176723</v>
      </c>
      <c r="D23" s="28">
        <v>21671</v>
      </c>
      <c r="E23" s="32">
        <v>68178</v>
      </c>
    </row>
    <row r="24" spans="1:5" ht="12.75">
      <c r="A24" s="8">
        <v>21702</v>
      </c>
      <c r="B24" s="32">
        <v>176954</v>
      </c>
      <c r="D24" s="28">
        <v>21702</v>
      </c>
      <c r="E24" s="32">
        <v>68278</v>
      </c>
    </row>
    <row r="25" spans="1:5" ht="12.75">
      <c r="A25" s="8">
        <v>21732</v>
      </c>
      <c r="B25" s="32">
        <v>177208</v>
      </c>
      <c r="D25" s="28">
        <v>21732</v>
      </c>
      <c r="E25" s="32">
        <v>68539</v>
      </c>
    </row>
    <row r="26" spans="1:5" ht="12.75">
      <c r="A26" s="8">
        <v>21763</v>
      </c>
      <c r="B26" s="32">
        <v>177479</v>
      </c>
      <c r="D26" s="28">
        <v>21763</v>
      </c>
      <c r="E26" s="32">
        <v>68432</v>
      </c>
    </row>
    <row r="27" spans="1:5" ht="12.75">
      <c r="A27" s="8">
        <v>21794</v>
      </c>
      <c r="B27" s="32">
        <v>177755</v>
      </c>
      <c r="D27" s="28">
        <v>21794</v>
      </c>
      <c r="E27" s="32">
        <v>68545</v>
      </c>
    </row>
    <row r="28" spans="1:5" ht="12.75">
      <c r="A28" s="8">
        <v>21824</v>
      </c>
      <c r="B28" s="32">
        <v>178026</v>
      </c>
      <c r="D28" s="28">
        <v>21824</v>
      </c>
      <c r="E28" s="32">
        <v>68821</v>
      </c>
    </row>
    <row r="29" spans="1:5" ht="12.75">
      <c r="A29" s="8">
        <v>21855</v>
      </c>
      <c r="B29" s="32">
        <v>178273</v>
      </c>
      <c r="D29" s="28">
        <v>21855</v>
      </c>
      <c r="E29" s="32">
        <v>68533</v>
      </c>
    </row>
    <row r="30" spans="1:5" ht="12.75">
      <c r="A30" s="8">
        <v>21885</v>
      </c>
      <c r="B30" s="32">
        <v>178504</v>
      </c>
      <c r="D30" s="28">
        <v>21885</v>
      </c>
      <c r="E30" s="32">
        <v>68994</v>
      </c>
    </row>
    <row r="31" spans="1:5" ht="12.75">
      <c r="A31" s="8">
        <v>21916</v>
      </c>
      <c r="B31" s="32">
        <v>179492</v>
      </c>
      <c r="D31" s="28">
        <v>21916</v>
      </c>
      <c r="E31" s="32">
        <v>68962</v>
      </c>
    </row>
    <row r="32" spans="1:5" ht="12.75">
      <c r="A32" s="8">
        <v>21947</v>
      </c>
      <c r="B32" s="32">
        <v>179693</v>
      </c>
      <c r="D32" s="28">
        <v>21947</v>
      </c>
      <c r="E32" s="32">
        <v>68949</v>
      </c>
    </row>
    <row r="33" spans="1:5" ht="12.75">
      <c r="A33" s="8">
        <v>21976</v>
      </c>
      <c r="B33" s="32">
        <v>179898</v>
      </c>
      <c r="D33" s="28">
        <v>21976</v>
      </c>
      <c r="E33" s="32">
        <v>68399</v>
      </c>
    </row>
    <row r="34" spans="1:5" ht="12.75">
      <c r="A34" s="8">
        <v>22007</v>
      </c>
      <c r="B34" s="32">
        <v>180115</v>
      </c>
      <c r="D34" s="28">
        <v>22007</v>
      </c>
      <c r="E34" s="32">
        <v>69579</v>
      </c>
    </row>
    <row r="35" spans="1:5" ht="12.75">
      <c r="A35" s="8">
        <v>22037</v>
      </c>
      <c r="B35" s="32">
        <v>180333</v>
      </c>
      <c r="D35" s="28">
        <v>22037</v>
      </c>
      <c r="E35" s="32">
        <v>69626</v>
      </c>
    </row>
    <row r="36" spans="1:5" ht="12.75">
      <c r="A36" s="8">
        <v>22068</v>
      </c>
      <c r="B36" s="32">
        <v>180558</v>
      </c>
      <c r="D36" s="28">
        <v>22068</v>
      </c>
      <c r="E36" s="32">
        <v>69934</v>
      </c>
    </row>
    <row r="37" spans="1:5" ht="12.75">
      <c r="A37" s="8">
        <v>22098</v>
      </c>
      <c r="B37" s="32">
        <v>180808</v>
      </c>
      <c r="D37" s="28">
        <v>22098</v>
      </c>
      <c r="E37" s="32">
        <v>69745</v>
      </c>
    </row>
    <row r="38" spans="1:5" ht="12.75">
      <c r="A38" s="8">
        <v>22129</v>
      </c>
      <c r="B38" s="32">
        <v>181092</v>
      </c>
      <c r="D38" s="28">
        <v>22129</v>
      </c>
      <c r="E38" s="32">
        <v>69841</v>
      </c>
    </row>
    <row r="39" spans="1:5" ht="12.75">
      <c r="A39" s="8">
        <v>22160</v>
      </c>
      <c r="B39" s="32">
        <v>181383</v>
      </c>
      <c r="D39" s="28">
        <v>22160</v>
      </c>
      <c r="E39" s="32">
        <v>70151</v>
      </c>
    </row>
    <row r="40" spans="1:5" ht="12.75">
      <c r="A40" s="8">
        <v>22190</v>
      </c>
      <c r="B40" s="32">
        <v>181662</v>
      </c>
      <c r="D40" s="28">
        <v>22190</v>
      </c>
      <c r="E40" s="32">
        <v>69884</v>
      </c>
    </row>
    <row r="41" spans="1:5" ht="12.75">
      <c r="A41" s="8">
        <v>22221</v>
      </c>
      <c r="B41" s="32">
        <v>181919</v>
      </c>
      <c r="D41" s="28">
        <v>22221</v>
      </c>
      <c r="E41" s="32">
        <v>70439</v>
      </c>
    </row>
    <row r="42" spans="1:5" ht="12.75">
      <c r="A42" s="8">
        <v>22251</v>
      </c>
      <c r="B42" s="32">
        <v>182165</v>
      </c>
      <c r="D42" s="28">
        <v>22251</v>
      </c>
      <c r="E42" s="32">
        <v>70395</v>
      </c>
    </row>
    <row r="43" spans="1:5" ht="12.75">
      <c r="A43" s="8">
        <v>22282</v>
      </c>
      <c r="B43" s="32">
        <v>182404</v>
      </c>
      <c r="D43" s="28">
        <v>22282</v>
      </c>
      <c r="E43" s="32">
        <v>70447</v>
      </c>
    </row>
    <row r="44" spans="1:5" ht="12.75">
      <c r="A44" s="8">
        <v>22313</v>
      </c>
      <c r="B44" s="32">
        <v>182631</v>
      </c>
      <c r="D44" s="28">
        <v>22313</v>
      </c>
      <c r="E44" s="32">
        <v>70420</v>
      </c>
    </row>
    <row r="45" spans="1:5" ht="12.75">
      <c r="A45" s="8">
        <v>22341</v>
      </c>
      <c r="B45" s="32">
        <v>182867</v>
      </c>
      <c r="D45" s="28">
        <v>22341</v>
      </c>
      <c r="E45" s="32">
        <v>70703</v>
      </c>
    </row>
    <row r="46" spans="1:5" ht="12.75">
      <c r="A46" s="8">
        <v>22372</v>
      </c>
      <c r="B46" s="32">
        <v>183105</v>
      </c>
      <c r="D46" s="28">
        <v>22372</v>
      </c>
      <c r="E46" s="32">
        <v>70267</v>
      </c>
    </row>
    <row r="47" spans="1:5" ht="12.75">
      <c r="A47" s="8">
        <v>22402</v>
      </c>
      <c r="B47" s="32">
        <v>183335</v>
      </c>
      <c r="D47" s="28">
        <v>22402</v>
      </c>
      <c r="E47" s="32">
        <v>70452</v>
      </c>
    </row>
    <row r="48" spans="1:5" ht="12.75">
      <c r="A48" s="8">
        <v>22433</v>
      </c>
      <c r="B48" s="32">
        <v>183572</v>
      </c>
      <c r="D48" s="28">
        <v>22433</v>
      </c>
      <c r="E48" s="32">
        <v>70878</v>
      </c>
    </row>
    <row r="49" spans="1:5" ht="12.75">
      <c r="A49" s="8">
        <v>22463</v>
      </c>
      <c r="B49" s="32">
        <v>183825</v>
      </c>
      <c r="D49" s="28">
        <v>22463</v>
      </c>
      <c r="E49" s="32">
        <v>70536</v>
      </c>
    </row>
    <row r="50" spans="1:5" ht="12.75">
      <c r="A50" s="8">
        <v>22494</v>
      </c>
      <c r="B50" s="32">
        <v>184101</v>
      </c>
      <c r="D50" s="28">
        <v>22494</v>
      </c>
      <c r="E50" s="32">
        <v>70534</v>
      </c>
    </row>
    <row r="51" spans="1:5" ht="12.75">
      <c r="A51" s="8">
        <v>22525</v>
      </c>
      <c r="B51" s="32">
        <v>184384</v>
      </c>
      <c r="D51" s="28">
        <v>22525</v>
      </c>
      <c r="E51" s="32">
        <v>70217</v>
      </c>
    </row>
    <row r="52" spans="1:5" ht="12.75">
      <c r="A52" s="8">
        <v>22555</v>
      </c>
      <c r="B52" s="32">
        <v>184654</v>
      </c>
      <c r="D52" s="28">
        <v>22555</v>
      </c>
      <c r="E52" s="32">
        <v>70492</v>
      </c>
    </row>
    <row r="53" spans="1:5" ht="12.75">
      <c r="A53" s="8">
        <v>22586</v>
      </c>
      <c r="B53" s="32">
        <v>184900</v>
      </c>
      <c r="D53" s="28">
        <v>22586</v>
      </c>
      <c r="E53" s="32">
        <v>70376</v>
      </c>
    </row>
    <row r="54" spans="1:5" ht="12.75">
      <c r="A54" s="8">
        <v>22616</v>
      </c>
      <c r="B54" s="32">
        <v>185129</v>
      </c>
      <c r="D54" s="28">
        <v>22616</v>
      </c>
      <c r="E54" s="32">
        <v>70077</v>
      </c>
    </row>
    <row r="55" spans="1:5" ht="12.75">
      <c r="A55" s="8">
        <v>22647</v>
      </c>
      <c r="B55" s="32">
        <v>185347</v>
      </c>
      <c r="D55" s="28">
        <v>22647</v>
      </c>
      <c r="E55" s="32">
        <v>70189</v>
      </c>
    </row>
    <row r="56" spans="1:5" ht="12.75">
      <c r="A56" s="8">
        <v>22678</v>
      </c>
      <c r="B56" s="32">
        <v>185551</v>
      </c>
      <c r="D56" s="28">
        <v>22678</v>
      </c>
      <c r="E56" s="32">
        <v>70409</v>
      </c>
    </row>
    <row r="57" spans="1:5" ht="12.75">
      <c r="A57" s="8">
        <v>22706</v>
      </c>
      <c r="B57" s="32">
        <v>185762</v>
      </c>
      <c r="D57" s="28">
        <v>22706</v>
      </c>
      <c r="E57" s="32">
        <v>70414</v>
      </c>
    </row>
    <row r="58" spans="1:5" ht="12.75">
      <c r="A58" s="8">
        <v>22737</v>
      </c>
      <c r="B58" s="32">
        <v>185981</v>
      </c>
      <c r="D58" s="28">
        <v>22737</v>
      </c>
      <c r="E58" s="32">
        <v>70278</v>
      </c>
    </row>
    <row r="59" spans="1:5" ht="12.75">
      <c r="A59" s="8">
        <v>22767</v>
      </c>
      <c r="B59" s="32">
        <v>186201</v>
      </c>
      <c r="D59" s="28">
        <v>22767</v>
      </c>
      <c r="E59" s="32">
        <v>70551</v>
      </c>
    </row>
    <row r="60" spans="1:5" ht="12.75">
      <c r="A60" s="8">
        <v>22798</v>
      </c>
      <c r="B60" s="32">
        <v>186426</v>
      </c>
      <c r="D60" s="28">
        <v>22798</v>
      </c>
      <c r="E60" s="32">
        <v>70514</v>
      </c>
    </row>
    <row r="61" spans="1:5" ht="12.75">
      <c r="A61" s="8">
        <v>22828</v>
      </c>
      <c r="B61" s="32">
        <v>186664</v>
      </c>
      <c r="D61" s="28">
        <v>22828</v>
      </c>
      <c r="E61" s="32">
        <v>70302</v>
      </c>
    </row>
    <row r="62" spans="1:5" ht="12.75">
      <c r="A62" s="8">
        <v>22859</v>
      </c>
      <c r="B62" s="32">
        <v>186924</v>
      </c>
      <c r="D62" s="28">
        <v>22859</v>
      </c>
      <c r="E62" s="32">
        <v>70981</v>
      </c>
    </row>
    <row r="63" spans="1:5" ht="12.75">
      <c r="A63" s="8">
        <v>22890</v>
      </c>
      <c r="B63" s="32">
        <v>187191</v>
      </c>
      <c r="D63" s="28">
        <v>22890</v>
      </c>
      <c r="E63" s="32">
        <v>71153</v>
      </c>
    </row>
    <row r="64" spans="1:5" ht="12.75">
      <c r="A64" s="8">
        <v>22920</v>
      </c>
      <c r="B64" s="32">
        <v>187449</v>
      </c>
      <c r="D64" s="28">
        <v>22920</v>
      </c>
      <c r="E64" s="32">
        <v>70917</v>
      </c>
    </row>
    <row r="65" spans="1:5" ht="12.75">
      <c r="A65" s="8">
        <v>22951</v>
      </c>
      <c r="B65" s="32">
        <v>187685</v>
      </c>
      <c r="D65" s="28">
        <v>22951</v>
      </c>
      <c r="E65" s="32">
        <v>70871</v>
      </c>
    </row>
    <row r="66" spans="1:5" ht="12.75">
      <c r="A66" s="8">
        <v>22981</v>
      </c>
      <c r="B66" s="32">
        <v>187905</v>
      </c>
      <c r="D66" s="28">
        <v>22981</v>
      </c>
      <c r="E66" s="32">
        <v>70854</v>
      </c>
    </row>
    <row r="67" spans="1:5" ht="12.75">
      <c r="A67" s="8">
        <v>23012</v>
      </c>
      <c r="B67" s="32">
        <v>188113</v>
      </c>
      <c r="D67" s="28">
        <v>23012</v>
      </c>
      <c r="E67" s="32">
        <v>71146</v>
      </c>
    </row>
    <row r="68" spans="1:5" ht="12.75">
      <c r="A68" s="8">
        <v>23043</v>
      </c>
      <c r="B68" s="32">
        <v>188300</v>
      </c>
      <c r="D68" s="28">
        <v>23043</v>
      </c>
      <c r="E68" s="32">
        <v>71262</v>
      </c>
    </row>
    <row r="69" spans="1:5" ht="12.75">
      <c r="A69" s="8">
        <v>23071</v>
      </c>
      <c r="B69" s="32">
        <v>188484</v>
      </c>
      <c r="D69" s="28">
        <v>23071</v>
      </c>
      <c r="E69" s="32">
        <v>71423</v>
      </c>
    </row>
    <row r="70" spans="1:5" ht="12.75">
      <c r="A70" s="8">
        <v>23102</v>
      </c>
      <c r="B70" s="32">
        <v>188685</v>
      </c>
      <c r="D70" s="28">
        <v>23102</v>
      </c>
      <c r="E70" s="32">
        <v>71697</v>
      </c>
    </row>
    <row r="71" spans="1:5" ht="12.75">
      <c r="A71" s="8">
        <v>23132</v>
      </c>
      <c r="B71" s="32">
        <v>188904</v>
      </c>
      <c r="D71" s="28">
        <v>23132</v>
      </c>
      <c r="E71" s="32">
        <v>71832</v>
      </c>
    </row>
    <row r="72" spans="1:5" ht="12.75">
      <c r="A72" s="8">
        <v>23163</v>
      </c>
      <c r="B72" s="32">
        <v>189130</v>
      </c>
      <c r="D72" s="28">
        <v>23163</v>
      </c>
      <c r="E72" s="32">
        <v>71626</v>
      </c>
    </row>
    <row r="73" spans="1:5" ht="12.75">
      <c r="A73" s="8">
        <v>23193</v>
      </c>
      <c r="B73" s="32">
        <v>189369</v>
      </c>
      <c r="D73" s="28">
        <v>23193</v>
      </c>
      <c r="E73" s="32">
        <v>71956</v>
      </c>
    </row>
    <row r="74" spans="1:5" ht="12.75">
      <c r="A74" s="8">
        <v>23224</v>
      </c>
      <c r="B74" s="32">
        <v>189629</v>
      </c>
      <c r="D74" s="28">
        <v>23224</v>
      </c>
      <c r="E74" s="32">
        <v>71786</v>
      </c>
    </row>
    <row r="75" spans="1:5" ht="12.75">
      <c r="A75" s="8">
        <v>23255</v>
      </c>
      <c r="B75" s="32">
        <v>189895</v>
      </c>
      <c r="D75" s="28">
        <v>23255</v>
      </c>
      <c r="E75" s="32">
        <v>72131</v>
      </c>
    </row>
    <row r="76" spans="1:5" ht="12.75">
      <c r="A76" s="8">
        <v>23285</v>
      </c>
      <c r="B76" s="32">
        <v>190147</v>
      </c>
      <c r="D76" s="28">
        <v>23285</v>
      </c>
      <c r="E76" s="32">
        <v>72281</v>
      </c>
    </row>
    <row r="77" spans="1:5" ht="12.75">
      <c r="A77" s="8">
        <v>23316</v>
      </c>
      <c r="B77" s="32">
        <v>190369</v>
      </c>
      <c r="D77" s="28">
        <v>23316</v>
      </c>
      <c r="E77" s="32">
        <v>72418</v>
      </c>
    </row>
    <row r="78" spans="1:5" ht="12.75">
      <c r="A78" s="8">
        <v>23346</v>
      </c>
      <c r="B78" s="32">
        <v>190570</v>
      </c>
      <c r="D78" s="28">
        <v>23346</v>
      </c>
      <c r="E78" s="32">
        <v>72188</v>
      </c>
    </row>
    <row r="79" spans="1:5" ht="12.75">
      <c r="A79" s="8">
        <v>23377</v>
      </c>
      <c r="B79" s="32">
        <v>190763</v>
      </c>
      <c r="D79" s="28">
        <v>23377</v>
      </c>
      <c r="E79" s="32">
        <v>72356</v>
      </c>
    </row>
    <row r="80" spans="1:5" ht="12.75">
      <c r="A80" s="8">
        <v>23408</v>
      </c>
      <c r="B80" s="32">
        <v>190953</v>
      </c>
      <c r="D80" s="28">
        <v>23408</v>
      </c>
      <c r="E80" s="32">
        <v>72683</v>
      </c>
    </row>
    <row r="81" spans="1:5" ht="12.75">
      <c r="A81" s="8">
        <v>23437</v>
      </c>
      <c r="B81" s="32">
        <v>191146</v>
      </c>
      <c r="D81" s="28">
        <v>23437</v>
      </c>
      <c r="E81" s="32">
        <v>72713</v>
      </c>
    </row>
    <row r="82" spans="1:5" ht="12.75">
      <c r="A82" s="8">
        <v>23468</v>
      </c>
      <c r="B82" s="32">
        <v>191346</v>
      </c>
      <c r="D82" s="28">
        <v>23468</v>
      </c>
      <c r="E82" s="32">
        <v>73274</v>
      </c>
    </row>
    <row r="83" spans="1:5" ht="12.75">
      <c r="A83" s="8">
        <v>23498</v>
      </c>
      <c r="B83" s="32">
        <v>191557</v>
      </c>
      <c r="D83" s="28">
        <v>23498</v>
      </c>
      <c r="E83" s="32">
        <v>73395</v>
      </c>
    </row>
    <row r="84" spans="1:5" ht="12.75">
      <c r="A84" s="8">
        <v>23529</v>
      </c>
      <c r="B84" s="32">
        <v>191778</v>
      </c>
      <c r="D84" s="28">
        <v>23529</v>
      </c>
      <c r="E84" s="32">
        <v>73032</v>
      </c>
    </row>
    <row r="85" spans="1:5" ht="12.75">
      <c r="A85" s="8">
        <v>23559</v>
      </c>
      <c r="B85" s="32">
        <v>192010</v>
      </c>
      <c r="D85" s="28">
        <v>23559</v>
      </c>
      <c r="E85" s="32">
        <v>73007</v>
      </c>
    </row>
    <row r="86" spans="1:5" ht="12.75">
      <c r="A86" s="8">
        <v>23590</v>
      </c>
      <c r="B86" s="32">
        <v>192254</v>
      </c>
      <c r="D86" s="28">
        <v>23590</v>
      </c>
      <c r="E86" s="32">
        <v>73118</v>
      </c>
    </row>
    <row r="87" spans="1:5" ht="12.75">
      <c r="A87" s="8">
        <v>23621</v>
      </c>
      <c r="B87" s="32">
        <v>192504</v>
      </c>
      <c r="D87" s="28">
        <v>23621</v>
      </c>
      <c r="E87" s="32">
        <v>73290</v>
      </c>
    </row>
    <row r="88" spans="1:5" ht="12.75">
      <c r="A88" s="8">
        <v>23651</v>
      </c>
      <c r="B88" s="32">
        <v>192739</v>
      </c>
      <c r="D88" s="28">
        <v>23651</v>
      </c>
      <c r="E88" s="32">
        <v>73308</v>
      </c>
    </row>
    <row r="89" spans="1:5" ht="12.75">
      <c r="A89" s="8">
        <v>23682</v>
      </c>
      <c r="B89" s="32">
        <v>192943</v>
      </c>
      <c r="D89" s="28">
        <v>23682</v>
      </c>
      <c r="E89" s="32">
        <v>73286</v>
      </c>
    </row>
    <row r="90" spans="1:5" ht="12.75">
      <c r="A90" s="8">
        <v>23712</v>
      </c>
      <c r="B90" s="32">
        <v>193131</v>
      </c>
      <c r="D90" s="28">
        <v>23712</v>
      </c>
      <c r="E90" s="32">
        <v>73465</v>
      </c>
    </row>
    <row r="91" spans="1:5" ht="12.75">
      <c r="A91" s="8">
        <v>23743</v>
      </c>
      <c r="B91" s="32">
        <v>193308</v>
      </c>
      <c r="D91" s="28">
        <v>23743</v>
      </c>
      <c r="E91" s="32">
        <v>73569</v>
      </c>
    </row>
    <row r="92" spans="1:5" ht="12.75">
      <c r="A92" s="8">
        <v>23774</v>
      </c>
      <c r="B92" s="32">
        <v>193467</v>
      </c>
      <c r="D92" s="28">
        <v>23774</v>
      </c>
      <c r="E92" s="32">
        <v>73857</v>
      </c>
    </row>
    <row r="93" spans="1:5" ht="12.75">
      <c r="A93" s="8">
        <v>23802</v>
      </c>
      <c r="B93" s="32">
        <v>193625</v>
      </c>
      <c r="D93" s="28">
        <v>23802</v>
      </c>
      <c r="E93" s="32">
        <v>73949</v>
      </c>
    </row>
    <row r="94" spans="1:5" ht="12.75">
      <c r="A94" s="8">
        <v>23833</v>
      </c>
      <c r="B94" s="32">
        <v>193799</v>
      </c>
      <c r="D94" s="28">
        <v>23833</v>
      </c>
      <c r="E94" s="32">
        <v>74228</v>
      </c>
    </row>
    <row r="95" spans="1:5" ht="12.75">
      <c r="A95" s="8">
        <v>23863</v>
      </c>
      <c r="B95" s="32">
        <v>193988</v>
      </c>
      <c r="D95" s="28">
        <v>23863</v>
      </c>
      <c r="E95" s="32">
        <v>74466</v>
      </c>
    </row>
    <row r="96" spans="1:5" ht="12.75">
      <c r="A96" s="8">
        <v>23894</v>
      </c>
      <c r="B96" s="32">
        <v>194195</v>
      </c>
      <c r="D96" s="28">
        <v>23894</v>
      </c>
      <c r="E96" s="32">
        <v>74412</v>
      </c>
    </row>
    <row r="97" spans="1:5" ht="12.75">
      <c r="A97" s="8">
        <v>23924</v>
      </c>
      <c r="B97" s="32">
        <v>194416</v>
      </c>
      <c r="D97" s="28">
        <v>23924</v>
      </c>
      <c r="E97" s="32">
        <v>74761</v>
      </c>
    </row>
    <row r="98" spans="1:5" ht="12.75">
      <c r="A98" s="8">
        <v>23955</v>
      </c>
      <c r="B98" s="32">
        <v>194645</v>
      </c>
      <c r="D98" s="28">
        <v>23955</v>
      </c>
      <c r="E98" s="32">
        <v>74616</v>
      </c>
    </row>
    <row r="99" spans="1:5" ht="12.75">
      <c r="A99" s="8">
        <v>23986</v>
      </c>
      <c r="B99" s="32">
        <v>194879</v>
      </c>
      <c r="D99" s="28">
        <v>23986</v>
      </c>
      <c r="E99" s="32">
        <v>74502</v>
      </c>
    </row>
    <row r="100" spans="1:5" ht="12.75">
      <c r="A100" s="8">
        <v>24016</v>
      </c>
      <c r="B100" s="32">
        <v>195096</v>
      </c>
      <c r="D100" s="28">
        <v>24016</v>
      </c>
      <c r="E100" s="32">
        <v>74838</v>
      </c>
    </row>
    <row r="101" spans="1:5" ht="12.75">
      <c r="A101" s="8">
        <v>24047</v>
      </c>
      <c r="B101" s="32">
        <v>195284</v>
      </c>
      <c r="D101" s="28">
        <v>24047</v>
      </c>
      <c r="E101" s="32">
        <v>74797</v>
      </c>
    </row>
    <row r="102" spans="1:5" ht="12.75">
      <c r="A102" s="8">
        <v>24077</v>
      </c>
      <c r="B102" s="32">
        <v>195456</v>
      </c>
      <c r="D102" s="28">
        <v>24077</v>
      </c>
      <c r="E102" s="32">
        <v>75093</v>
      </c>
    </row>
    <row r="103" spans="1:5" ht="12.75">
      <c r="A103" s="8">
        <v>24108</v>
      </c>
      <c r="B103" s="32">
        <v>195614</v>
      </c>
      <c r="D103" s="28">
        <v>24108</v>
      </c>
      <c r="E103" s="32">
        <v>75186</v>
      </c>
    </row>
    <row r="104" spans="1:5" ht="12.75">
      <c r="A104" s="8">
        <v>24139</v>
      </c>
      <c r="B104" s="32">
        <v>195760</v>
      </c>
      <c r="D104" s="28">
        <v>24139</v>
      </c>
      <c r="E104" s="32">
        <v>74954</v>
      </c>
    </row>
    <row r="105" spans="1:5" ht="12.75">
      <c r="A105" s="8">
        <v>24167</v>
      </c>
      <c r="B105" s="32">
        <v>195915</v>
      </c>
      <c r="D105" s="28">
        <v>24167</v>
      </c>
      <c r="E105" s="32">
        <v>75075</v>
      </c>
    </row>
    <row r="106" spans="1:5" ht="12.75">
      <c r="A106" s="8">
        <v>24198</v>
      </c>
      <c r="B106" s="32">
        <v>196089</v>
      </c>
      <c r="D106" s="28">
        <v>24198</v>
      </c>
      <c r="E106" s="32">
        <v>75338</v>
      </c>
    </row>
    <row r="107" spans="1:5" ht="12.75">
      <c r="A107" s="8">
        <v>24228</v>
      </c>
      <c r="B107" s="32">
        <v>196275</v>
      </c>
      <c r="D107" s="28">
        <v>24228</v>
      </c>
      <c r="E107" s="32">
        <v>75447</v>
      </c>
    </row>
    <row r="108" spans="1:5" ht="12.75">
      <c r="A108" s="8">
        <v>24259</v>
      </c>
      <c r="B108" s="32">
        <v>196466</v>
      </c>
      <c r="D108" s="28">
        <v>24259</v>
      </c>
      <c r="E108" s="32">
        <v>75647</v>
      </c>
    </row>
    <row r="109" spans="1:5" ht="12.75">
      <c r="A109" s="8">
        <v>24289</v>
      </c>
      <c r="B109" s="32">
        <v>196661</v>
      </c>
      <c r="D109" s="28">
        <v>24289</v>
      </c>
      <c r="E109" s="32">
        <v>75736</v>
      </c>
    </row>
    <row r="110" spans="1:5" ht="12.75">
      <c r="A110" s="8">
        <v>24320</v>
      </c>
      <c r="B110" s="32">
        <v>196873</v>
      </c>
      <c r="D110" s="28">
        <v>24320</v>
      </c>
      <c r="E110" s="32">
        <v>76046</v>
      </c>
    </row>
    <row r="111" spans="1:5" ht="12.75">
      <c r="A111" s="8">
        <v>24351</v>
      </c>
      <c r="B111" s="32">
        <v>197096</v>
      </c>
      <c r="D111" s="28">
        <v>24351</v>
      </c>
      <c r="E111" s="32">
        <v>76056</v>
      </c>
    </row>
    <row r="112" spans="1:5" ht="12.75">
      <c r="A112" s="8">
        <v>24381</v>
      </c>
      <c r="B112" s="32">
        <v>197303</v>
      </c>
      <c r="D112" s="28">
        <v>24381</v>
      </c>
      <c r="E112" s="32">
        <v>76199</v>
      </c>
    </row>
    <row r="113" spans="1:5" ht="12.75">
      <c r="A113" s="8">
        <v>24412</v>
      </c>
      <c r="B113" s="32">
        <v>197485</v>
      </c>
      <c r="D113" s="28">
        <v>24412</v>
      </c>
      <c r="E113" s="32">
        <v>76610</v>
      </c>
    </row>
    <row r="114" spans="1:5" ht="12.75">
      <c r="A114" s="8">
        <v>24442</v>
      </c>
      <c r="B114" s="32">
        <v>197654</v>
      </c>
      <c r="D114" s="28">
        <v>24442</v>
      </c>
      <c r="E114" s="32">
        <v>76641</v>
      </c>
    </row>
    <row r="115" spans="1:5" ht="12.75">
      <c r="A115" s="8">
        <v>24473</v>
      </c>
      <c r="B115" s="32">
        <v>197814</v>
      </c>
      <c r="D115" s="28">
        <v>24473</v>
      </c>
      <c r="E115" s="32">
        <v>76639</v>
      </c>
    </row>
    <row r="116" spans="1:5" ht="12.75">
      <c r="A116" s="8">
        <v>24504</v>
      </c>
      <c r="B116" s="32">
        <v>197965</v>
      </c>
      <c r="D116" s="28">
        <v>24504</v>
      </c>
      <c r="E116" s="32">
        <v>76521</v>
      </c>
    </row>
    <row r="117" spans="1:5" ht="12.75">
      <c r="A117" s="8">
        <v>24532</v>
      </c>
      <c r="B117" s="32">
        <v>198122</v>
      </c>
      <c r="D117" s="28">
        <v>24532</v>
      </c>
      <c r="E117" s="32">
        <v>76328</v>
      </c>
    </row>
    <row r="118" spans="1:5" ht="12.75">
      <c r="A118" s="8">
        <v>24563</v>
      </c>
      <c r="B118" s="32">
        <v>198287</v>
      </c>
      <c r="D118" s="28">
        <v>24563</v>
      </c>
      <c r="E118" s="32">
        <v>76777</v>
      </c>
    </row>
    <row r="119" spans="1:5" ht="12.75">
      <c r="A119" s="8">
        <v>24593</v>
      </c>
      <c r="B119" s="32">
        <v>198452</v>
      </c>
      <c r="D119" s="28">
        <v>24593</v>
      </c>
      <c r="E119" s="32">
        <v>76773</v>
      </c>
    </row>
    <row r="120" spans="1:5" ht="12.75">
      <c r="A120" s="8">
        <v>24624</v>
      </c>
      <c r="B120" s="32">
        <v>198627</v>
      </c>
      <c r="D120" s="28">
        <v>24624</v>
      </c>
      <c r="E120" s="32">
        <v>77270</v>
      </c>
    </row>
    <row r="121" spans="1:5" ht="12.75">
      <c r="A121" s="8">
        <v>24654</v>
      </c>
      <c r="B121" s="32">
        <v>198812</v>
      </c>
      <c r="D121" s="28">
        <v>24654</v>
      </c>
      <c r="E121" s="32">
        <v>77464</v>
      </c>
    </row>
    <row r="122" spans="1:5" ht="12.75">
      <c r="A122" s="8">
        <v>24685</v>
      </c>
      <c r="B122" s="32">
        <v>199012</v>
      </c>
      <c r="D122" s="28">
        <v>24685</v>
      </c>
      <c r="E122" s="32">
        <v>77712</v>
      </c>
    </row>
    <row r="123" spans="1:5" ht="12.75">
      <c r="A123" s="8">
        <v>24716</v>
      </c>
      <c r="B123" s="32">
        <v>199212</v>
      </c>
      <c r="D123" s="28">
        <v>24716</v>
      </c>
      <c r="E123" s="32">
        <v>77812</v>
      </c>
    </row>
    <row r="124" spans="1:5" ht="12.75">
      <c r="A124" s="8">
        <v>24746</v>
      </c>
      <c r="B124" s="32">
        <v>199405</v>
      </c>
      <c r="D124" s="28">
        <v>24746</v>
      </c>
      <c r="E124" s="32">
        <v>78194</v>
      </c>
    </row>
    <row r="125" spans="1:5" ht="12.75">
      <c r="A125" s="8">
        <v>24777</v>
      </c>
      <c r="B125" s="32">
        <v>199578</v>
      </c>
      <c r="D125" s="28">
        <v>24777</v>
      </c>
      <c r="E125" s="32">
        <v>78191</v>
      </c>
    </row>
    <row r="126" spans="1:5" ht="12.75">
      <c r="A126" s="8">
        <v>24807</v>
      </c>
      <c r="B126" s="32">
        <v>199733</v>
      </c>
      <c r="D126" s="28">
        <v>24807</v>
      </c>
      <c r="E126" s="32">
        <v>78491</v>
      </c>
    </row>
    <row r="127" spans="1:5" ht="12.75">
      <c r="A127" s="8">
        <v>24838</v>
      </c>
      <c r="B127" s="32">
        <v>199864</v>
      </c>
      <c r="D127" s="28">
        <v>24838</v>
      </c>
      <c r="E127" s="32">
        <v>77578</v>
      </c>
    </row>
    <row r="128" spans="1:5" ht="12.75">
      <c r="A128" s="8">
        <v>24869</v>
      </c>
      <c r="B128" s="32">
        <v>199988</v>
      </c>
      <c r="D128" s="28">
        <v>24869</v>
      </c>
      <c r="E128" s="32">
        <v>78230</v>
      </c>
    </row>
    <row r="129" spans="1:5" ht="12.75">
      <c r="A129" s="8">
        <v>24898</v>
      </c>
      <c r="B129" s="32">
        <v>200132</v>
      </c>
      <c r="D129" s="28">
        <v>24898</v>
      </c>
      <c r="E129" s="32">
        <v>78256</v>
      </c>
    </row>
    <row r="130" spans="1:5" ht="12.75">
      <c r="A130" s="8">
        <v>24929</v>
      </c>
      <c r="B130" s="32">
        <v>200285</v>
      </c>
      <c r="D130" s="28">
        <v>24929</v>
      </c>
      <c r="E130" s="32">
        <v>78270</v>
      </c>
    </row>
    <row r="131" spans="1:5" ht="12.75">
      <c r="A131" s="8">
        <v>24959</v>
      </c>
      <c r="B131" s="32">
        <v>200449</v>
      </c>
      <c r="D131" s="28">
        <v>24959</v>
      </c>
      <c r="E131" s="32">
        <v>78847</v>
      </c>
    </row>
    <row r="132" spans="1:5" ht="12.75">
      <c r="A132" s="8">
        <v>24990</v>
      </c>
      <c r="B132" s="32">
        <v>200621</v>
      </c>
      <c r="D132" s="28">
        <v>24990</v>
      </c>
      <c r="E132" s="32">
        <v>79120</v>
      </c>
    </row>
    <row r="133" spans="1:5" ht="12.75">
      <c r="A133" s="8">
        <v>25020</v>
      </c>
      <c r="B133" s="32">
        <v>200802</v>
      </c>
      <c r="D133" s="28">
        <v>25020</v>
      </c>
      <c r="E133" s="32">
        <v>78970</v>
      </c>
    </row>
    <row r="134" spans="1:5" ht="12.75">
      <c r="A134" s="8">
        <v>25051</v>
      </c>
      <c r="B134" s="32">
        <v>200997</v>
      </c>
      <c r="D134" s="28">
        <v>25051</v>
      </c>
      <c r="E134" s="32">
        <v>78811</v>
      </c>
    </row>
    <row r="135" spans="1:5" ht="12.75">
      <c r="A135" s="8">
        <v>25082</v>
      </c>
      <c r="B135" s="32">
        <v>201193</v>
      </c>
      <c r="D135" s="28">
        <v>25082</v>
      </c>
      <c r="E135" s="32">
        <v>78858</v>
      </c>
    </row>
    <row r="136" spans="1:5" ht="12.75">
      <c r="A136" s="8">
        <v>25112</v>
      </c>
      <c r="B136" s="32">
        <v>201378</v>
      </c>
      <c r="D136" s="28">
        <v>25112</v>
      </c>
      <c r="E136" s="32">
        <v>78913</v>
      </c>
    </row>
    <row r="137" spans="1:5" ht="12.75">
      <c r="A137" s="8">
        <v>25143</v>
      </c>
      <c r="B137" s="32">
        <v>201544</v>
      </c>
      <c r="D137" s="28">
        <v>25143</v>
      </c>
      <c r="E137" s="32">
        <v>79209</v>
      </c>
    </row>
    <row r="138" spans="1:5" ht="12.75">
      <c r="A138" s="8">
        <v>25173</v>
      </c>
      <c r="B138" s="32">
        <v>201691</v>
      </c>
      <c r="D138" s="28">
        <v>25173</v>
      </c>
      <c r="E138" s="32">
        <v>79463</v>
      </c>
    </row>
    <row r="139" spans="1:5" ht="12.75">
      <c r="A139" s="8">
        <v>25204</v>
      </c>
      <c r="B139" s="32">
        <v>201821</v>
      </c>
      <c r="D139" s="28">
        <v>25204</v>
      </c>
      <c r="E139" s="32">
        <v>79523</v>
      </c>
    </row>
    <row r="140" spans="1:5" ht="12.75">
      <c r="A140" s="8">
        <v>25235</v>
      </c>
      <c r="B140" s="32">
        <v>201952</v>
      </c>
      <c r="D140" s="28">
        <v>25235</v>
      </c>
      <c r="E140" s="32">
        <v>80019</v>
      </c>
    </row>
    <row r="141" spans="1:5" ht="12.75">
      <c r="A141" s="8">
        <v>25263</v>
      </c>
      <c r="B141" s="32">
        <v>202092</v>
      </c>
      <c r="D141" s="28">
        <v>25263</v>
      </c>
      <c r="E141" s="32">
        <v>80079</v>
      </c>
    </row>
    <row r="142" spans="1:5" ht="12.75">
      <c r="A142" s="8">
        <v>25294</v>
      </c>
      <c r="B142" s="32">
        <v>202246</v>
      </c>
      <c r="D142" s="28">
        <v>25294</v>
      </c>
      <c r="E142" s="32">
        <v>80281</v>
      </c>
    </row>
    <row r="143" spans="1:5" ht="12.75">
      <c r="A143" s="8">
        <v>25324</v>
      </c>
      <c r="B143" s="32">
        <v>202419</v>
      </c>
      <c r="D143" s="28">
        <v>25324</v>
      </c>
      <c r="E143" s="32">
        <v>80125</v>
      </c>
    </row>
    <row r="144" spans="1:5" ht="12.75">
      <c r="A144" s="8">
        <v>25355</v>
      </c>
      <c r="B144" s="32">
        <v>202592</v>
      </c>
      <c r="D144" s="28">
        <v>25355</v>
      </c>
      <c r="E144" s="32">
        <v>80696</v>
      </c>
    </row>
    <row r="145" spans="1:5" ht="12.75">
      <c r="A145" s="8">
        <v>25385</v>
      </c>
      <c r="B145" s="32">
        <v>202777</v>
      </c>
      <c r="D145" s="28">
        <v>25385</v>
      </c>
      <c r="E145" s="32">
        <v>80827</v>
      </c>
    </row>
    <row r="146" spans="1:5" ht="12.75">
      <c r="A146" s="8">
        <v>25416</v>
      </c>
      <c r="B146" s="32">
        <v>202984</v>
      </c>
      <c r="D146" s="28">
        <v>25416</v>
      </c>
      <c r="E146" s="32">
        <v>81106</v>
      </c>
    </row>
    <row r="147" spans="1:5" ht="12.75">
      <c r="A147" s="8">
        <v>25447</v>
      </c>
      <c r="B147" s="32">
        <v>203196</v>
      </c>
      <c r="D147" s="28">
        <v>25447</v>
      </c>
      <c r="E147" s="32">
        <v>81290</v>
      </c>
    </row>
    <row r="148" spans="1:5" ht="12.75">
      <c r="A148" s="8">
        <v>25477</v>
      </c>
      <c r="B148" s="32">
        <v>203401</v>
      </c>
      <c r="D148" s="28">
        <v>25477</v>
      </c>
      <c r="E148" s="32">
        <v>81494</v>
      </c>
    </row>
    <row r="149" spans="1:5" ht="12.75">
      <c r="A149" s="8">
        <v>25508</v>
      </c>
      <c r="B149" s="32">
        <v>203588</v>
      </c>
      <c r="D149" s="28">
        <v>25508</v>
      </c>
      <c r="E149" s="32">
        <v>81397</v>
      </c>
    </row>
    <row r="150" spans="1:5" ht="12.75">
      <c r="A150" s="8">
        <v>25538</v>
      </c>
      <c r="B150" s="32">
        <v>203762</v>
      </c>
      <c r="D150" s="28">
        <v>25538</v>
      </c>
      <c r="E150" s="32">
        <v>81624</v>
      </c>
    </row>
    <row r="151" spans="1:5" ht="12.75">
      <c r="A151" s="8">
        <v>25569</v>
      </c>
      <c r="B151" s="32">
        <v>203929</v>
      </c>
      <c r="D151" s="28">
        <v>25569</v>
      </c>
      <c r="E151" s="32">
        <v>81981</v>
      </c>
    </row>
    <row r="152" spans="1:5" ht="12.75">
      <c r="A152" s="8">
        <v>25600</v>
      </c>
      <c r="B152" s="32">
        <v>204082</v>
      </c>
      <c r="D152" s="28">
        <v>25600</v>
      </c>
      <c r="E152" s="32">
        <v>82151</v>
      </c>
    </row>
    <row r="153" spans="1:5" ht="12.75">
      <c r="A153" s="8">
        <v>25628</v>
      </c>
      <c r="B153" s="32">
        <v>204246</v>
      </c>
      <c r="D153" s="28">
        <v>25628</v>
      </c>
      <c r="E153" s="32">
        <v>82498</v>
      </c>
    </row>
    <row r="154" spans="1:5" ht="12.75">
      <c r="A154" s="8">
        <v>25659</v>
      </c>
      <c r="B154" s="32">
        <v>204504</v>
      </c>
      <c r="D154" s="28">
        <v>25659</v>
      </c>
      <c r="E154" s="32">
        <v>82727</v>
      </c>
    </row>
    <row r="155" spans="1:5" ht="12.75">
      <c r="A155" s="8">
        <v>25689</v>
      </c>
      <c r="B155" s="32">
        <v>204719</v>
      </c>
      <c r="D155" s="28">
        <v>25689</v>
      </c>
      <c r="E155" s="32">
        <v>82483</v>
      </c>
    </row>
    <row r="156" spans="1:5" ht="12.75">
      <c r="A156" s="8">
        <v>25720</v>
      </c>
      <c r="B156" s="32">
        <v>204941</v>
      </c>
      <c r="D156" s="28">
        <v>25720</v>
      </c>
      <c r="E156" s="32">
        <v>82484</v>
      </c>
    </row>
    <row r="157" spans="1:5" ht="12.75">
      <c r="A157" s="8">
        <v>25750</v>
      </c>
      <c r="B157" s="32">
        <v>205174</v>
      </c>
      <c r="D157" s="28">
        <v>25750</v>
      </c>
      <c r="E157" s="32">
        <v>82901</v>
      </c>
    </row>
    <row r="158" spans="1:5" ht="12.75">
      <c r="A158" s="8">
        <v>25781</v>
      </c>
      <c r="B158" s="32">
        <v>205418</v>
      </c>
      <c r="D158" s="28">
        <v>25781</v>
      </c>
      <c r="E158" s="32">
        <v>82880</v>
      </c>
    </row>
    <row r="159" spans="1:5" ht="12.75">
      <c r="A159" s="8">
        <v>25812</v>
      </c>
      <c r="B159" s="32">
        <v>205664</v>
      </c>
      <c r="D159" s="28">
        <v>25812</v>
      </c>
      <c r="E159" s="32">
        <v>82954</v>
      </c>
    </row>
    <row r="160" spans="1:5" ht="12.75">
      <c r="A160" s="8">
        <v>25842</v>
      </c>
      <c r="B160" s="32">
        <v>205906</v>
      </c>
      <c r="D160" s="28">
        <v>25842</v>
      </c>
      <c r="E160" s="32">
        <v>83276</v>
      </c>
    </row>
    <row r="161" spans="1:5" ht="12.75">
      <c r="A161" s="8">
        <v>25873</v>
      </c>
      <c r="B161" s="32">
        <v>206131</v>
      </c>
      <c r="D161" s="28">
        <v>25873</v>
      </c>
      <c r="E161" s="32">
        <v>83548</v>
      </c>
    </row>
    <row r="162" spans="1:5" ht="12.75">
      <c r="A162" s="8">
        <v>25903</v>
      </c>
      <c r="B162" s="32">
        <v>206352</v>
      </c>
      <c r="D162" s="28">
        <v>25903</v>
      </c>
      <c r="E162" s="32">
        <v>83670</v>
      </c>
    </row>
    <row r="163" spans="1:5" ht="12.75">
      <c r="A163" s="8">
        <v>25934</v>
      </c>
      <c r="B163" s="32">
        <v>206567</v>
      </c>
      <c r="D163" s="28">
        <v>25934</v>
      </c>
      <c r="E163" s="32">
        <v>83850</v>
      </c>
    </row>
    <row r="164" spans="1:5" ht="12.75">
      <c r="A164" s="8">
        <v>25965</v>
      </c>
      <c r="B164" s="32">
        <v>206762</v>
      </c>
      <c r="D164" s="28">
        <v>25965</v>
      </c>
      <c r="E164" s="32">
        <v>83603</v>
      </c>
    </row>
    <row r="165" spans="1:5" ht="12.75">
      <c r="A165" s="8">
        <v>25993</v>
      </c>
      <c r="B165" s="32">
        <v>206960</v>
      </c>
      <c r="D165" s="28">
        <v>25993</v>
      </c>
      <c r="E165" s="32">
        <v>83575</v>
      </c>
    </row>
    <row r="166" spans="1:5" ht="12.75">
      <c r="A166" s="8">
        <v>26024</v>
      </c>
      <c r="B166" s="32">
        <v>207163</v>
      </c>
      <c r="D166" s="28">
        <v>26024</v>
      </c>
      <c r="E166" s="32">
        <v>83946</v>
      </c>
    </row>
    <row r="167" spans="1:5" ht="12.75">
      <c r="A167" s="8">
        <v>26054</v>
      </c>
      <c r="B167" s="32">
        <v>207361</v>
      </c>
      <c r="D167" s="28">
        <v>26054</v>
      </c>
      <c r="E167" s="32">
        <v>84135</v>
      </c>
    </row>
    <row r="168" spans="1:5" ht="12.75">
      <c r="A168" s="8">
        <v>26085</v>
      </c>
      <c r="B168" s="32">
        <v>207562</v>
      </c>
      <c r="D168" s="28">
        <v>26085</v>
      </c>
      <c r="E168" s="32">
        <v>83706</v>
      </c>
    </row>
    <row r="169" spans="1:5" ht="12.75">
      <c r="A169" s="8">
        <v>26115</v>
      </c>
      <c r="B169" s="32">
        <v>207771</v>
      </c>
      <c r="D169" s="28">
        <v>26115</v>
      </c>
      <c r="E169" s="32">
        <v>84340</v>
      </c>
    </row>
    <row r="170" spans="1:5" ht="12.75">
      <c r="A170" s="8">
        <v>26146</v>
      </c>
      <c r="B170" s="32">
        <v>207998</v>
      </c>
      <c r="D170" s="28">
        <v>26146</v>
      </c>
      <c r="E170" s="32">
        <v>84673</v>
      </c>
    </row>
    <row r="171" spans="1:5" ht="12.75">
      <c r="A171" s="8">
        <v>26177</v>
      </c>
      <c r="B171" s="32">
        <v>208230</v>
      </c>
      <c r="D171" s="28">
        <v>26177</v>
      </c>
      <c r="E171" s="32">
        <v>84731</v>
      </c>
    </row>
    <row r="172" spans="1:5" ht="12.75">
      <c r="A172" s="8">
        <v>26207</v>
      </c>
      <c r="B172" s="32">
        <v>208450</v>
      </c>
      <c r="D172" s="28">
        <v>26207</v>
      </c>
      <c r="E172" s="32">
        <v>84872</v>
      </c>
    </row>
    <row r="173" spans="1:5" ht="12.75">
      <c r="A173" s="8">
        <v>26238</v>
      </c>
      <c r="B173" s="32">
        <v>208648</v>
      </c>
      <c r="D173" s="28">
        <v>26238</v>
      </c>
      <c r="E173" s="32">
        <v>85458</v>
      </c>
    </row>
    <row r="174" spans="1:5" ht="12.75">
      <c r="A174" s="8">
        <v>26268</v>
      </c>
      <c r="B174" s="32">
        <v>208829</v>
      </c>
      <c r="D174" s="28">
        <v>26268</v>
      </c>
      <c r="E174" s="32">
        <v>85625</v>
      </c>
    </row>
    <row r="175" spans="1:5" ht="12.75">
      <c r="A175" s="8">
        <v>26299</v>
      </c>
      <c r="B175" s="32">
        <v>208989</v>
      </c>
      <c r="D175" s="28">
        <v>26299</v>
      </c>
      <c r="E175" s="32">
        <v>85978</v>
      </c>
    </row>
    <row r="176" spans="1:5" ht="12.75">
      <c r="A176" s="8">
        <v>26330</v>
      </c>
      <c r="B176" s="32">
        <v>209137</v>
      </c>
      <c r="D176" s="28">
        <v>26330</v>
      </c>
      <c r="E176" s="32">
        <v>86036</v>
      </c>
    </row>
    <row r="177" spans="1:5" ht="12.75">
      <c r="A177" s="8">
        <v>26359</v>
      </c>
      <c r="B177" s="32">
        <v>209299</v>
      </c>
      <c r="D177" s="28">
        <v>26359</v>
      </c>
      <c r="E177" s="32">
        <v>86611</v>
      </c>
    </row>
    <row r="178" spans="1:5" ht="12.75">
      <c r="A178" s="8">
        <v>26390</v>
      </c>
      <c r="B178" s="32">
        <v>209466</v>
      </c>
      <c r="D178" s="28">
        <v>26390</v>
      </c>
      <c r="E178" s="32">
        <v>86614</v>
      </c>
    </row>
    <row r="179" spans="1:5" ht="12.75">
      <c r="A179" s="8">
        <v>26420</v>
      </c>
      <c r="B179" s="32">
        <v>209635</v>
      </c>
      <c r="D179" s="28">
        <v>26420</v>
      </c>
      <c r="E179" s="32">
        <v>86809</v>
      </c>
    </row>
    <row r="180" spans="1:5" ht="12.75">
      <c r="A180" s="8">
        <v>26451</v>
      </c>
      <c r="B180" s="32">
        <v>209811</v>
      </c>
      <c r="D180" s="28">
        <v>26451</v>
      </c>
      <c r="E180" s="32">
        <v>87006</v>
      </c>
    </row>
    <row r="181" spans="1:5" ht="12.75">
      <c r="A181" s="8">
        <v>26481</v>
      </c>
      <c r="B181" s="32">
        <v>209986</v>
      </c>
      <c r="D181" s="28">
        <v>26481</v>
      </c>
      <c r="E181" s="32">
        <v>87143</v>
      </c>
    </row>
    <row r="182" spans="1:5" ht="12.75">
      <c r="A182" s="8">
        <v>26512</v>
      </c>
      <c r="B182" s="32">
        <v>210177</v>
      </c>
      <c r="D182" s="28">
        <v>26512</v>
      </c>
      <c r="E182" s="32">
        <v>87517</v>
      </c>
    </row>
    <row r="183" spans="1:5" ht="12.75">
      <c r="A183" s="8">
        <v>26543</v>
      </c>
      <c r="B183" s="32">
        <v>210379</v>
      </c>
      <c r="D183" s="28">
        <v>26543</v>
      </c>
      <c r="E183" s="32">
        <v>87392</v>
      </c>
    </row>
    <row r="184" spans="1:5" ht="12.75">
      <c r="A184" s="8">
        <v>26573</v>
      </c>
      <c r="B184" s="32">
        <v>210568</v>
      </c>
      <c r="D184" s="28">
        <v>26573</v>
      </c>
      <c r="E184" s="32">
        <v>87491</v>
      </c>
    </row>
    <row r="185" spans="1:5" ht="12.75">
      <c r="A185" s="8">
        <v>26604</v>
      </c>
      <c r="B185" s="32">
        <v>210739</v>
      </c>
      <c r="D185" s="28">
        <v>26604</v>
      </c>
      <c r="E185" s="32">
        <v>87592</v>
      </c>
    </row>
    <row r="186" spans="1:5" ht="12.75">
      <c r="A186" s="8">
        <v>26634</v>
      </c>
      <c r="B186" s="32">
        <v>210903</v>
      </c>
      <c r="D186" s="28">
        <v>26634</v>
      </c>
      <c r="E186" s="32">
        <v>87943</v>
      </c>
    </row>
    <row r="187" spans="1:5" ht="12.75">
      <c r="A187" s="8">
        <v>26665</v>
      </c>
      <c r="B187" s="32">
        <v>211053</v>
      </c>
      <c r="D187" s="28">
        <v>26665</v>
      </c>
      <c r="E187" s="32">
        <v>87487</v>
      </c>
    </row>
    <row r="188" spans="1:5" ht="12.75">
      <c r="A188" s="8">
        <v>26696</v>
      </c>
      <c r="B188" s="32">
        <v>211187</v>
      </c>
      <c r="D188" s="28">
        <v>26696</v>
      </c>
      <c r="E188" s="32">
        <v>88364</v>
      </c>
    </row>
    <row r="189" spans="1:5" ht="12.75">
      <c r="A189" s="8">
        <v>26724</v>
      </c>
      <c r="B189" s="32">
        <v>211337</v>
      </c>
      <c r="D189" s="28">
        <v>26724</v>
      </c>
      <c r="E189" s="32">
        <v>88846</v>
      </c>
    </row>
    <row r="190" spans="1:5" ht="12.75">
      <c r="A190" s="8">
        <v>26755</v>
      </c>
      <c r="B190" s="32">
        <v>211499</v>
      </c>
      <c r="D190" s="28">
        <v>26755</v>
      </c>
      <c r="E190" s="32">
        <v>89018</v>
      </c>
    </row>
    <row r="191" spans="1:5" ht="12.75">
      <c r="A191" s="8">
        <v>26785</v>
      </c>
      <c r="B191" s="32">
        <v>211662</v>
      </c>
      <c r="D191" s="28">
        <v>26785</v>
      </c>
      <c r="E191" s="32">
        <v>88977</v>
      </c>
    </row>
    <row r="192" spans="1:5" ht="12.75">
      <c r="A192" s="8">
        <v>26816</v>
      </c>
      <c r="B192" s="32">
        <v>211828</v>
      </c>
      <c r="D192" s="28">
        <v>26816</v>
      </c>
      <c r="E192" s="32">
        <v>89548</v>
      </c>
    </row>
    <row r="193" spans="1:5" ht="12.75">
      <c r="A193" s="8">
        <v>26846</v>
      </c>
      <c r="B193" s="32">
        <v>212001</v>
      </c>
      <c r="D193" s="28">
        <v>26846</v>
      </c>
      <c r="E193" s="32">
        <v>89604</v>
      </c>
    </row>
    <row r="194" spans="1:5" ht="12.75">
      <c r="A194" s="8">
        <v>26877</v>
      </c>
      <c r="B194" s="32">
        <v>212191</v>
      </c>
      <c r="D194" s="28">
        <v>26877</v>
      </c>
      <c r="E194" s="32">
        <v>89509</v>
      </c>
    </row>
    <row r="195" spans="1:5" ht="12.75">
      <c r="A195" s="8">
        <v>26908</v>
      </c>
      <c r="B195" s="32">
        <v>212382</v>
      </c>
      <c r="D195" s="28">
        <v>26908</v>
      </c>
      <c r="E195" s="32">
        <v>89838</v>
      </c>
    </row>
    <row r="196" spans="1:5" ht="12.75">
      <c r="A196" s="8">
        <v>26938</v>
      </c>
      <c r="B196" s="32">
        <v>212555</v>
      </c>
      <c r="D196" s="28">
        <v>26938</v>
      </c>
      <c r="E196" s="32">
        <v>90131</v>
      </c>
    </row>
    <row r="197" spans="1:5" ht="12.75">
      <c r="A197" s="8">
        <v>26969</v>
      </c>
      <c r="B197" s="32">
        <v>212710</v>
      </c>
      <c r="D197" s="28">
        <v>26969</v>
      </c>
      <c r="E197" s="32">
        <v>90716</v>
      </c>
    </row>
    <row r="198" spans="1:5" ht="12.75">
      <c r="A198" s="8">
        <v>26999</v>
      </c>
      <c r="B198" s="32">
        <v>212859</v>
      </c>
      <c r="D198" s="28">
        <v>26999</v>
      </c>
      <c r="E198" s="32">
        <v>90890</v>
      </c>
    </row>
    <row r="199" spans="1:5" ht="12.75">
      <c r="A199" s="8">
        <v>27030</v>
      </c>
      <c r="B199" s="32">
        <v>213003</v>
      </c>
      <c r="D199" s="28">
        <v>27030</v>
      </c>
      <c r="E199" s="32">
        <v>91199</v>
      </c>
    </row>
    <row r="200" spans="1:5" ht="12.75">
      <c r="A200" s="8">
        <v>27061</v>
      </c>
      <c r="B200" s="32">
        <v>213143</v>
      </c>
      <c r="D200" s="28">
        <v>27061</v>
      </c>
      <c r="E200" s="32">
        <v>91485</v>
      </c>
    </row>
    <row r="201" spans="1:5" ht="12.75">
      <c r="A201" s="8">
        <v>27089</v>
      </c>
      <c r="B201" s="32">
        <v>213286</v>
      </c>
      <c r="D201" s="28">
        <v>27089</v>
      </c>
      <c r="E201" s="32">
        <v>91453</v>
      </c>
    </row>
    <row r="202" spans="1:5" ht="12.75">
      <c r="A202" s="8">
        <v>27120</v>
      </c>
      <c r="B202" s="32">
        <v>213437</v>
      </c>
      <c r="D202" s="28">
        <v>27120</v>
      </c>
      <c r="E202" s="32">
        <v>91287</v>
      </c>
    </row>
    <row r="203" spans="1:5" ht="12.75">
      <c r="A203" s="8">
        <v>27150</v>
      </c>
      <c r="B203" s="32">
        <v>213600</v>
      </c>
      <c r="D203" s="28">
        <v>27150</v>
      </c>
      <c r="E203" s="32">
        <v>91596</v>
      </c>
    </row>
    <row r="204" spans="1:5" ht="12.75">
      <c r="A204" s="8">
        <v>27181</v>
      </c>
      <c r="B204" s="32">
        <v>213770</v>
      </c>
      <c r="D204" s="28">
        <v>27181</v>
      </c>
      <c r="E204" s="32">
        <v>91868</v>
      </c>
    </row>
    <row r="205" spans="1:5" ht="12.75">
      <c r="A205" s="8">
        <v>27211</v>
      </c>
      <c r="B205" s="32">
        <v>213948</v>
      </c>
      <c r="D205" s="28">
        <v>27211</v>
      </c>
      <c r="E205" s="32">
        <v>92212</v>
      </c>
    </row>
    <row r="206" spans="1:5" ht="12.75">
      <c r="A206" s="8">
        <v>27242</v>
      </c>
      <c r="B206" s="32">
        <v>214144</v>
      </c>
      <c r="D206" s="28">
        <v>27242</v>
      </c>
      <c r="E206" s="32">
        <v>92059</v>
      </c>
    </row>
    <row r="207" spans="1:5" ht="12.75">
      <c r="A207" s="8">
        <v>27273</v>
      </c>
      <c r="B207" s="32">
        <v>214349</v>
      </c>
      <c r="D207" s="28">
        <v>27273</v>
      </c>
      <c r="E207" s="32">
        <v>92488</v>
      </c>
    </row>
    <row r="208" spans="1:5" ht="12.75">
      <c r="A208" s="8">
        <v>27303</v>
      </c>
      <c r="B208" s="32">
        <v>214538</v>
      </c>
      <c r="D208" s="28">
        <v>27303</v>
      </c>
      <c r="E208" s="32">
        <v>92518</v>
      </c>
    </row>
    <row r="209" spans="1:5" ht="12.75">
      <c r="A209" s="8">
        <v>27334</v>
      </c>
      <c r="B209" s="32">
        <v>214704</v>
      </c>
      <c r="D209" s="28">
        <v>27334</v>
      </c>
      <c r="E209" s="32">
        <v>92766</v>
      </c>
    </row>
    <row r="210" spans="1:5" ht="12.75">
      <c r="A210" s="8">
        <v>27364</v>
      </c>
      <c r="B210" s="32">
        <v>214857</v>
      </c>
      <c r="D210" s="28">
        <v>27364</v>
      </c>
      <c r="E210" s="32">
        <v>92780</v>
      </c>
    </row>
    <row r="211" spans="1:5" ht="12.75">
      <c r="A211" s="8">
        <v>27395</v>
      </c>
      <c r="B211" s="32">
        <v>214998</v>
      </c>
      <c r="D211" s="28">
        <v>27395</v>
      </c>
      <c r="E211" s="32">
        <v>93128</v>
      </c>
    </row>
    <row r="212" spans="1:5" ht="12.75">
      <c r="A212" s="8">
        <v>27426</v>
      </c>
      <c r="B212" s="32">
        <v>215132</v>
      </c>
      <c r="D212" s="28">
        <v>27426</v>
      </c>
      <c r="E212" s="32">
        <v>92776</v>
      </c>
    </row>
    <row r="213" spans="1:5" ht="12.75">
      <c r="A213" s="8">
        <v>27454</v>
      </c>
      <c r="B213" s="32">
        <v>215276</v>
      </c>
      <c r="D213" s="28">
        <v>27454</v>
      </c>
      <c r="E213" s="32">
        <v>93165</v>
      </c>
    </row>
    <row r="214" spans="1:5" ht="12.75">
      <c r="A214" s="8">
        <v>27485</v>
      </c>
      <c r="B214" s="32">
        <v>215438</v>
      </c>
      <c r="D214" s="28">
        <v>27485</v>
      </c>
      <c r="E214" s="32">
        <v>93399</v>
      </c>
    </row>
    <row r="215" spans="1:5" ht="12.75">
      <c r="A215" s="8">
        <v>27515</v>
      </c>
      <c r="B215" s="32">
        <v>215646</v>
      </c>
      <c r="D215" s="28">
        <v>27515</v>
      </c>
      <c r="E215" s="32">
        <v>93884</v>
      </c>
    </row>
    <row r="216" spans="1:5" ht="12.75">
      <c r="A216" s="8">
        <v>27546</v>
      </c>
      <c r="B216" s="32">
        <v>215871</v>
      </c>
      <c r="D216" s="28">
        <v>27546</v>
      </c>
      <c r="E216" s="32">
        <v>93575</v>
      </c>
    </row>
    <row r="217" spans="1:5" ht="12.75">
      <c r="A217" s="8">
        <v>27576</v>
      </c>
      <c r="B217" s="32">
        <v>216084</v>
      </c>
      <c r="D217" s="28">
        <v>27576</v>
      </c>
      <c r="E217" s="32">
        <v>94021</v>
      </c>
    </row>
    <row r="218" spans="1:5" ht="12.75">
      <c r="A218" s="8">
        <v>27607</v>
      </c>
      <c r="B218" s="32">
        <v>216294</v>
      </c>
      <c r="D218" s="28">
        <v>27607</v>
      </c>
      <c r="E218" s="32">
        <v>94162</v>
      </c>
    </row>
    <row r="219" spans="1:5" ht="12.75">
      <c r="A219" s="8">
        <v>27638</v>
      </c>
      <c r="B219" s="32">
        <v>216490</v>
      </c>
      <c r="D219" s="28">
        <v>27638</v>
      </c>
      <c r="E219" s="32">
        <v>94202</v>
      </c>
    </row>
    <row r="220" spans="1:5" ht="12.75">
      <c r="A220" s="8">
        <v>27668</v>
      </c>
      <c r="B220" s="32">
        <v>216679</v>
      </c>
      <c r="D220" s="28">
        <v>27668</v>
      </c>
      <c r="E220" s="32">
        <v>94267</v>
      </c>
    </row>
    <row r="221" spans="1:5" ht="12.75">
      <c r="A221" s="8">
        <v>27699</v>
      </c>
      <c r="B221" s="32">
        <v>216851</v>
      </c>
      <c r="D221" s="28">
        <v>27699</v>
      </c>
      <c r="E221" s="32">
        <v>94250</v>
      </c>
    </row>
    <row r="222" spans="1:5" ht="12.75">
      <c r="A222" s="8">
        <v>27729</v>
      </c>
      <c r="B222" s="32">
        <v>217013</v>
      </c>
      <c r="D222" s="28">
        <v>27729</v>
      </c>
      <c r="E222" s="32">
        <v>94409</v>
      </c>
    </row>
    <row r="223" spans="1:5" ht="12.75">
      <c r="A223" s="8">
        <v>27760</v>
      </c>
      <c r="B223" s="32">
        <v>217172</v>
      </c>
      <c r="D223" s="28">
        <v>27760</v>
      </c>
      <c r="E223" s="32">
        <v>94934</v>
      </c>
    </row>
    <row r="224" spans="1:5" ht="12.75">
      <c r="A224" s="8">
        <v>27791</v>
      </c>
      <c r="B224" s="32">
        <v>217315</v>
      </c>
      <c r="D224" s="28">
        <v>27791</v>
      </c>
      <c r="E224" s="32">
        <v>94998</v>
      </c>
    </row>
    <row r="225" spans="1:5" ht="12.75">
      <c r="A225" s="8">
        <v>27820</v>
      </c>
      <c r="B225" s="32">
        <v>217455</v>
      </c>
      <c r="D225" s="28">
        <v>27820</v>
      </c>
      <c r="E225" s="32">
        <v>95215</v>
      </c>
    </row>
    <row r="226" spans="1:5" ht="12.75">
      <c r="A226" s="8">
        <v>27851</v>
      </c>
      <c r="B226" s="32">
        <v>217607</v>
      </c>
      <c r="D226" s="28">
        <v>27851</v>
      </c>
      <c r="E226" s="32">
        <v>95746</v>
      </c>
    </row>
    <row r="227" spans="1:5" ht="12.75">
      <c r="A227" s="8">
        <v>27881</v>
      </c>
      <c r="B227" s="32">
        <v>217773</v>
      </c>
      <c r="D227" s="28">
        <v>27881</v>
      </c>
      <c r="E227" s="32">
        <v>95847</v>
      </c>
    </row>
    <row r="228" spans="1:5" ht="12.75">
      <c r="A228" s="8">
        <v>27912</v>
      </c>
      <c r="B228" s="32">
        <v>217948</v>
      </c>
      <c r="D228" s="28">
        <v>27912</v>
      </c>
      <c r="E228" s="32">
        <v>95885</v>
      </c>
    </row>
    <row r="229" spans="1:5" ht="12.75">
      <c r="A229" s="8">
        <v>27942</v>
      </c>
      <c r="B229" s="32">
        <v>218134</v>
      </c>
      <c r="D229" s="28">
        <v>27942</v>
      </c>
      <c r="E229" s="32">
        <v>96583</v>
      </c>
    </row>
    <row r="230" spans="1:5" ht="12.75">
      <c r="A230" s="8">
        <v>27973</v>
      </c>
      <c r="B230" s="32">
        <v>218337</v>
      </c>
      <c r="D230" s="28">
        <v>27973</v>
      </c>
      <c r="E230" s="32">
        <v>96741</v>
      </c>
    </row>
    <row r="231" spans="1:5" ht="12.75">
      <c r="A231" s="8">
        <v>28004</v>
      </c>
      <c r="B231" s="32">
        <v>218542</v>
      </c>
      <c r="D231" s="28">
        <v>28004</v>
      </c>
      <c r="E231" s="32">
        <v>96553</v>
      </c>
    </row>
    <row r="232" spans="1:5" ht="12.75">
      <c r="A232" s="8">
        <v>28034</v>
      </c>
      <c r="B232" s="32">
        <v>218739</v>
      </c>
      <c r="D232" s="28">
        <v>28034</v>
      </c>
      <c r="E232" s="32">
        <v>96704</v>
      </c>
    </row>
    <row r="233" spans="1:5" ht="12.75">
      <c r="A233" s="8">
        <v>28065</v>
      </c>
      <c r="B233" s="32">
        <v>218920</v>
      </c>
      <c r="D233" s="28">
        <v>28065</v>
      </c>
      <c r="E233" s="32">
        <v>97254</v>
      </c>
    </row>
    <row r="234" spans="1:5" ht="12.75">
      <c r="A234" s="8">
        <v>28095</v>
      </c>
      <c r="B234" s="32">
        <v>219093</v>
      </c>
      <c r="D234" s="28">
        <v>28095</v>
      </c>
      <c r="E234" s="32">
        <v>97348</v>
      </c>
    </row>
    <row r="235" spans="1:5" ht="12.75">
      <c r="A235" s="8">
        <v>28126</v>
      </c>
      <c r="B235" s="32">
        <v>219262</v>
      </c>
      <c r="D235" s="28">
        <v>28126</v>
      </c>
      <c r="E235" s="32">
        <v>97208</v>
      </c>
    </row>
    <row r="236" spans="1:5" ht="12.75">
      <c r="A236" s="8">
        <v>28157</v>
      </c>
      <c r="B236" s="32">
        <v>219424</v>
      </c>
      <c r="D236" s="28">
        <v>28157</v>
      </c>
      <c r="E236" s="32">
        <v>97785</v>
      </c>
    </row>
    <row r="237" spans="1:5" ht="12.75">
      <c r="A237" s="8">
        <v>28185</v>
      </c>
      <c r="B237" s="32">
        <v>219594</v>
      </c>
      <c r="D237" s="28">
        <v>28185</v>
      </c>
      <c r="E237" s="32">
        <v>98115</v>
      </c>
    </row>
    <row r="238" spans="1:5" ht="12.75">
      <c r="A238" s="8">
        <v>28216</v>
      </c>
      <c r="B238" s="32">
        <v>219772</v>
      </c>
      <c r="D238" s="28">
        <v>28216</v>
      </c>
      <c r="E238" s="32">
        <v>98330</v>
      </c>
    </row>
    <row r="239" spans="1:5" ht="12.75">
      <c r="A239" s="8">
        <v>28246</v>
      </c>
      <c r="B239" s="32">
        <v>219953</v>
      </c>
      <c r="D239" s="28">
        <v>28246</v>
      </c>
      <c r="E239" s="32">
        <v>98665</v>
      </c>
    </row>
    <row r="240" spans="1:5" ht="12.75">
      <c r="A240" s="8">
        <v>28277</v>
      </c>
      <c r="B240" s="32">
        <v>220143</v>
      </c>
      <c r="D240" s="28">
        <v>28277</v>
      </c>
      <c r="E240" s="32">
        <v>99093</v>
      </c>
    </row>
    <row r="241" spans="1:5" ht="12.75">
      <c r="A241" s="8">
        <v>28307</v>
      </c>
      <c r="B241" s="32">
        <v>220349</v>
      </c>
      <c r="D241" s="28">
        <v>28307</v>
      </c>
      <c r="E241" s="32">
        <v>98913</v>
      </c>
    </row>
    <row r="242" spans="1:5" ht="12.75">
      <c r="A242" s="8">
        <v>28338</v>
      </c>
      <c r="B242" s="32">
        <v>220573</v>
      </c>
      <c r="D242" s="28">
        <v>28338</v>
      </c>
      <c r="E242" s="32">
        <v>99366</v>
      </c>
    </row>
    <row r="243" spans="1:5" ht="12.75">
      <c r="A243" s="8">
        <v>28369</v>
      </c>
      <c r="B243" s="32">
        <v>220796</v>
      </c>
      <c r="D243" s="28">
        <v>28369</v>
      </c>
      <c r="E243" s="32">
        <v>99453</v>
      </c>
    </row>
    <row r="244" spans="1:5" ht="12.75">
      <c r="A244" s="8">
        <v>28399</v>
      </c>
      <c r="B244" s="32">
        <v>221007</v>
      </c>
      <c r="D244" s="28">
        <v>28399</v>
      </c>
      <c r="E244" s="32">
        <v>99815</v>
      </c>
    </row>
    <row r="245" spans="1:5" ht="12.75">
      <c r="A245" s="8">
        <v>28430</v>
      </c>
      <c r="B245" s="32">
        <v>221206</v>
      </c>
      <c r="D245" s="28">
        <v>28430</v>
      </c>
      <c r="E245" s="32">
        <v>100576</v>
      </c>
    </row>
    <row r="246" spans="1:5" ht="12.75">
      <c r="A246" s="8">
        <v>28460</v>
      </c>
      <c r="B246" s="32">
        <v>221390</v>
      </c>
      <c r="D246" s="28">
        <v>28460</v>
      </c>
      <c r="E246" s="32">
        <v>100491</v>
      </c>
    </row>
    <row r="247" spans="1:5" ht="12.75">
      <c r="A247" s="8">
        <v>28491</v>
      </c>
      <c r="B247" s="32">
        <v>221553</v>
      </c>
      <c r="D247" s="28">
        <v>28491</v>
      </c>
      <c r="E247" s="32">
        <v>100873</v>
      </c>
    </row>
    <row r="248" spans="1:5" ht="12.75">
      <c r="A248" s="8">
        <v>28522</v>
      </c>
      <c r="B248" s="32">
        <v>221711</v>
      </c>
      <c r="D248" s="28">
        <v>28522</v>
      </c>
      <c r="E248" s="32">
        <v>100837</v>
      </c>
    </row>
    <row r="249" spans="1:5" ht="12.75">
      <c r="A249" s="8">
        <v>28550</v>
      </c>
      <c r="B249" s="32">
        <v>221892</v>
      </c>
      <c r="D249" s="28">
        <v>28550</v>
      </c>
      <c r="E249" s="32">
        <v>101092</v>
      </c>
    </row>
    <row r="250" spans="1:5" ht="12.75">
      <c r="A250" s="8">
        <v>28581</v>
      </c>
      <c r="B250" s="32">
        <v>222084</v>
      </c>
      <c r="D250" s="28">
        <v>28581</v>
      </c>
      <c r="E250" s="32">
        <v>101574</v>
      </c>
    </row>
    <row r="251" spans="1:5" ht="12.75">
      <c r="A251" s="8">
        <v>28611</v>
      </c>
      <c r="B251" s="32">
        <v>222278</v>
      </c>
      <c r="D251" s="28">
        <v>28611</v>
      </c>
      <c r="E251" s="32">
        <v>101896</v>
      </c>
    </row>
    <row r="252" spans="1:5" ht="12.75">
      <c r="A252" s="8">
        <v>28642</v>
      </c>
      <c r="B252" s="32">
        <v>222482</v>
      </c>
      <c r="D252" s="28">
        <v>28642</v>
      </c>
      <c r="E252" s="32">
        <v>102371</v>
      </c>
    </row>
    <row r="253" spans="1:5" ht="12.75">
      <c r="A253" s="8">
        <v>28672</v>
      </c>
      <c r="B253" s="32">
        <v>222697</v>
      </c>
      <c r="D253" s="28">
        <v>28672</v>
      </c>
      <c r="E253" s="32">
        <v>102399</v>
      </c>
    </row>
    <row r="254" spans="1:5" ht="12.75">
      <c r="A254" s="8">
        <v>28703</v>
      </c>
      <c r="B254" s="32">
        <v>222933</v>
      </c>
      <c r="D254" s="28">
        <v>28703</v>
      </c>
      <c r="E254" s="32">
        <v>102511</v>
      </c>
    </row>
    <row r="255" spans="1:5" ht="12.75">
      <c r="A255" s="8">
        <v>28734</v>
      </c>
      <c r="B255" s="32">
        <v>223168</v>
      </c>
      <c r="D255" s="28">
        <v>28734</v>
      </c>
      <c r="E255" s="32">
        <v>102795</v>
      </c>
    </row>
    <row r="256" spans="1:5" ht="12.75">
      <c r="A256" s="8">
        <v>28764</v>
      </c>
      <c r="B256" s="32">
        <v>223383</v>
      </c>
      <c r="D256" s="28">
        <v>28764</v>
      </c>
      <c r="E256" s="32">
        <v>103080</v>
      </c>
    </row>
    <row r="257" spans="1:5" ht="12.75">
      <c r="A257" s="8">
        <v>28795</v>
      </c>
      <c r="B257" s="32">
        <v>223585</v>
      </c>
      <c r="D257" s="28">
        <v>28795</v>
      </c>
      <c r="E257" s="32">
        <v>103562</v>
      </c>
    </row>
    <row r="258" spans="1:5" ht="12.75">
      <c r="A258" s="8">
        <v>28825</v>
      </c>
      <c r="B258" s="32">
        <v>223781</v>
      </c>
      <c r="D258" s="28">
        <v>28825</v>
      </c>
      <c r="E258" s="32">
        <v>103809</v>
      </c>
    </row>
    <row r="259" spans="1:5" ht="12.75">
      <c r="A259" s="8">
        <v>28856</v>
      </c>
      <c r="B259" s="32">
        <v>223973</v>
      </c>
      <c r="D259" s="28">
        <v>28856</v>
      </c>
      <c r="E259" s="32">
        <v>104057</v>
      </c>
    </row>
    <row r="260" spans="1:5" ht="12.75">
      <c r="A260" s="8">
        <v>28887</v>
      </c>
      <c r="B260" s="32">
        <v>224150</v>
      </c>
      <c r="D260" s="28">
        <v>28887</v>
      </c>
      <c r="E260" s="32">
        <v>104502</v>
      </c>
    </row>
    <row r="261" spans="1:5" ht="12.75">
      <c r="A261" s="8">
        <v>28915</v>
      </c>
      <c r="B261" s="32">
        <v>224333</v>
      </c>
      <c r="D261" s="28">
        <v>28915</v>
      </c>
      <c r="E261" s="32">
        <v>104589</v>
      </c>
    </row>
    <row r="262" spans="1:5" ht="12.75">
      <c r="A262" s="8">
        <v>28946</v>
      </c>
      <c r="B262" s="32">
        <v>224529</v>
      </c>
      <c r="D262" s="28">
        <v>28946</v>
      </c>
      <c r="E262" s="32">
        <v>104172</v>
      </c>
    </row>
    <row r="263" spans="1:5" ht="12.75">
      <c r="A263" s="8">
        <v>28976</v>
      </c>
      <c r="B263" s="32">
        <v>224734</v>
      </c>
      <c r="D263" s="28">
        <v>28976</v>
      </c>
      <c r="E263" s="32">
        <v>104171</v>
      </c>
    </row>
    <row r="264" spans="1:5" ht="12.75">
      <c r="A264" s="8">
        <v>29007</v>
      </c>
      <c r="B264" s="32">
        <v>224948</v>
      </c>
      <c r="D264" s="28">
        <v>29007</v>
      </c>
      <c r="E264" s="32">
        <v>104638</v>
      </c>
    </row>
    <row r="265" spans="1:5" ht="12.75">
      <c r="A265" s="8">
        <v>29037</v>
      </c>
      <c r="B265" s="32">
        <v>225174</v>
      </c>
      <c r="D265" s="28">
        <v>29037</v>
      </c>
      <c r="E265" s="32">
        <v>105002</v>
      </c>
    </row>
    <row r="266" spans="1:5" ht="12.75">
      <c r="A266" s="8">
        <v>29068</v>
      </c>
      <c r="B266" s="32">
        <v>225419</v>
      </c>
      <c r="D266" s="28">
        <v>29068</v>
      </c>
      <c r="E266" s="32">
        <v>105096</v>
      </c>
    </row>
    <row r="267" spans="1:5" ht="12.75">
      <c r="A267" s="8">
        <v>29099</v>
      </c>
      <c r="B267" s="32">
        <v>225662</v>
      </c>
      <c r="D267" s="28">
        <v>29099</v>
      </c>
      <c r="E267" s="32">
        <v>105530</v>
      </c>
    </row>
    <row r="268" spans="1:5" ht="12.75">
      <c r="A268" s="8">
        <v>29129</v>
      </c>
      <c r="B268" s="32">
        <v>225893</v>
      </c>
      <c r="D268" s="28">
        <v>29129</v>
      </c>
      <c r="E268" s="32">
        <v>105700</v>
      </c>
    </row>
    <row r="269" spans="1:5" ht="12.75">
      <c r="A269" s="8">
        <v>29160</v>
      </c>
      <c r="B269" s="32">
        <v>226120</v>
      </c>
      <c r="D269" s="28">
        <v>29160</v>
      </c>
      <c r="E269" s="32">
        <v>105812</v>
      </c>
    </row>
    <row r="270" spans="1:5" ht="12.75">
      <c r="A270" s="8">
        <v>29190</v>
      </c>
      <c r="B270" s="32">
        <v>226339</v>
      </c>
      <c r="D270" s="28">
        <v>29190</v>
      </c>
      <c r="E270" s="32">
        <v>106258</v>
      </c>
    </row>
    <row r="271" spans="1:5" ht="12.75">
      <c r="A271" s="8">
        <v>29221</v>
      </c>
      <c r="B271" s="32">
        <v>226554</v>
      </c>
      <c r="D271" s="28">
        <v>29221</v>
      </c>
      <c r="E271" s="32">
        <v>106562</v>
      </c>
    </row>
    <row r="272" spans="1:5" ht="12.75">
      <c r="A272" s="8">
        <v>29252</v>
      </c>
      <c r="B272" s="32">
        <v>226753</v>
      </c>
      <c r="D272" s="28">
        <v>29252</v>
      </c>
      <c r="E272" s="32">
        <v>106697</v>
      </c>
    </row>
    <row r="273" spans="1:5" ht="12.75">
      <c r="A273" s="8">
        <v>29281</v>
      </c>
      <c r="B273" s="32">
        <v>226955</v>
      </c>
      <c r="D273" s="28">
        <v>29281</v>
      </c>
      <c r="E273" s="32">
        <v>106442</v>
      </c>
    </row>
    <row r="274" spans="1:5" ht="12.75">
      <c r="A274" s="8">
        <v>29312</v>
      </c>
      <c r="B274" s="32">
        <v>227156</v>
      </c>
      <c r="D274" s="28">
        <v>29312</v>
      </c>
      <c r="E274" s="32">
        <v>106591</v>
      </c>
    </row>
    <row r="275" spans="1:5" ht="12.75">
      <c r="A275" s="8">
        <v>29342</v>
      </c>
      <c r="B275" s="32">
        <v>227387</v>
      </c>
      <c r="D275" s="28">
        <v>29342</v>
      </c>
      <c r="E275" s="32">
        <v>106929</v>
      </c>
    </row>
    <row r="276" spans="1:5" ht="12.75">
      <c r="A276" s="8">
        <v>29373</v>
      </c>
      <c r="B276" s="32">
        <v>227624</v>
      </c>
      <c r="D276" s="28">
        <v>29373</v>
      </c>
      <c r="E276" s="32">
        <v>106780</v>
      </c>
    </row>
    <row r="277" spans="1:5" ht="12.75">
      <c r="A277" s="8">
        <v>29403</v>
      </c>
      <c r="B277" s="32">
        <v>227840</v>
      </c>
      <c r="D277" s="28">
        <v>29403</v>
      </c>
      <c r="E277" s="32">
        <v>107159</v>
      </c>
    </row>
    <row r="278" spans="1:5" ht="12.75">
      <c r="A278" s="8">
        <v>29434</v>
      </c>
      <c r="B278" s="32">
        <v>228070</v>
      </c>
      <c r="D278" s="28">
        <v>29434</v>
      </c>
      <c r="E278" s="32">
        <v>107105</v>
      </c>
    </row>
    <row r="279" spans="1:5" ht="12.75">
      <c r="A279" s="8">
        <v>29465</v>
      </c>
      <c r="B279" s="32">
        <v>228302</v>
      </c>
      <c r="D279" s="28">
        <v>29465</v>
      </c>
      <c r="E279" s="32">
        <v>107098</v>
      </c>
    </row>
    <row r="280" spans="1:5" ht="12.75">
      <c r="A280" s="8">
        <v>29495</v>
      </c>
      <c r="B280" s="32">
        <v>228515</v>
      </c>
      <c r="D280" s="28">
        <v>29495</v>
      </c>
      <c r="E280" s="32">
        <v>107405</v>
      </c>
    </row>
    <row r="281" spans="1:5" ht="12.75">
      <c r="A281" s="8">
        <v>29526</v>
      </c>
      <c r="B281" s="32">
        <v>228696</v>
      </c>
      <c r="D281" s="28">
        <v>29526</v>
      </c>
      <c r="E281" s="32">
        <v>107568</v>
      </c>
    </row>
    <row r="282" spans="1:5" ht="12.75">
      <c r="A282" s="8">
        <v>29556</v>
      </c>
      <c r="B282" s="32">
        <v>228858</v>
      </c>
      <c r="D282" s="28">
        <v>29556</v>
      </c>
      <c r="E282" s="32">
        <v>107352</v>
      </c>
    </row>
    <row r="283" spans="1:5" ht="12.75">
      <c r="A283" s="8">
        <v>29587</v>
      </c>
      <c r="B283" s="32">
        <v>229004</v>
      </c>
      <c r="D283" s="28">
        <v>29587</v>
      </c>
      <c r="E283" s="32">
        <v>108026</v>
      </c>
    </row>
    <row r="284" spans="1:5" ht="12.75">
      <c r="A284" s="8">
        <v>29618</v>
      </c>
      <c r="B284" s="32">
        <v>229148</v>
      </c>
      <c r="D284" s="28">
        <v>29618</v>
      </c>
      <c r="E284" s="32">
        <v>108242</v>
      </c>
    </row>
    <row r="285" spans="1:5" ht="12.75">
      <c r="A285" s="8">
        <v>29646</v>
      </c>
      <c r="B285" s="32">
        <v>229314</v>
      </c>
      <c r="D285" s="28">
        <v>29646</v>
      </c>
      <c r="E285" s="32">
        <v>108553</v>
      </c>
    </row>
    <row r="286" spans="1:5" ht="12.75">
      <c r="A286" s="8">
        <v>29677</v>
      </c>
      <c r="B286" s="32">
        <v>229489</v>
      </c>
      <c r="D286" s="28">
        <v>29677</v>
      </c>
      <c r="E286" s="32">
        <v>108925</v>
      </c>
    </row>
    <row r="287" spans="1:5" ht="12.75">
      <c r="A287" s="8">
        <v>29707</v>
      </c>
      <c r="B287" s="32">
        <v>229668</v>
      </c>
      <c r="D287" s="28">
        <v>29707</v>
      </c>
      <c r="E287" s="32">
        <v>109222</v>
      </c>
    </row>
    <row r="288" spans="1:5" ht="12.75">
      <c r="A288" s="8">
        <v>29738</v>
      </c>
      <c r="B288" s="32">
        <v>229864</v>
      </c>
      <c r="D288" s="28">
        <v>29738</v>
      </c>
      <c r="E288" s="32">
        <v>108396</v>
      </c>
    </row>
    <row r="289" spans="1:5" ht="12.75">
      <c r="A289" s="8">
        <v>29768</v>
      </c>
      <c r="B289" s="32">
        <v>230077</v>
      </c>
      <c r="D289" s="28">
        <v>29768</v>
      </c>
      <c r="E289" s="32">
        <v>108556</v>
      </c>
    </row>
    <row r="290" spans="1:5" ht="12.75">
      <c r="A290" s="8">
        <v>29799</v>
      </c>
      <c r="B290" s="32">
        <v>230300</v>
      </c>
      <c r="D290" s="28">
        <v>29799</v>
      </c>
      <c r="E290" s="32">
        <v>108725</v>
      </c>
    </row>
    <row r="291" spans="1:5" ht="12.75">
      <c r="A291" s="8">
        <v>29830</v>
      </c>
      <c r="B291" s="32">
        <v>230527</v>
      </c>
      <c r="D291" s="28">
        <v>29830</v>
      </c>
      <c r="E291" s="32">
        <v>108294</v>
      </c>
    </row>
    <row r="292" spans="1:5" ht="12.75">
      <c r="A292" s="8">
        <v>29860</v>
      </c>
      <c r="B292" s="32">
        <v>230732</v>
      </c>
      <c r="D292" s="28">
        <v>29860</v>
      </c>
      <c r="E292" s="32">
        <v>109024</v>
      </c>
    </row>
    <row r="293" spans="1:5" ht="12.75">
      <c r="A293" s="8">
        <v>29891</v>
      </c>
      <c r="B293" s="32">
        <v>230906</v>
      </c>
      <c r="D293" s="28">
        <v>29891</v>
      </c>
      <c r="E293" s="32">
        <v>109236</v>
      </c>
    </row>
    <row r="294" spans="1:5" ht="12.75">
      <c r="A294" s="8">
        <v>29921</v>
      </c>
      <c r="B294" s="32">
        <v>231073</v>
      </c>
      <c r="D294" s="28">
        <v>29921</v>
      </c>
      <c r="E294" s="32">
        <v>108912</v>
      </c>
    </row>
    <row r="295" spans="1:5" ht="12.75">
      <c r="A295" s="8">
        <v>29952</v>
      </c>
      <c r="B295" s="32">
        <v>231235</v>
      </c>
      <c r="D295" s="28">
        <v>29952</v>
      </c>
      <c r="E295" s="32">
        <v>109089</v>
      </c>
    </row>
    <row r="296" spans="1:5" ht="12.75">
      <c r="A296" s="8">
        <v>29983</v>
      </c>
      <c r="B296" s="32">
        <v>231392</v>
      </c>
      <c r="D296" s="28">
        <v>29983</v>
      </c>
      <c r="E296" s="32">
        <v>109467</v>
      </c>
    </row>
    <row r="297" spans="1:5" ht="12.75">
      <c r="A297" s="8">
        <v>30011</v>
      </c>
      <c r="B297" s="32">
        <v>231558</v>
      </c>
      <c r="D297" s="28">
        <v>30011</v>
      </c>
      <c r="E297" s="32">
        <v>109567</v>
      </c>
    </row>
    <row r="298" spans="1:5" ht="12.75">
      <c r="A298" s="8">
        <v>30042</v>
      </c>
      <c r="B298" s="32">
        <v>231727</v>
      </c>
      <c r="D298" s="28">
        <v>30042</v>
      </c>
      <c r="E298" s="32">
        <v>109820</v>
      </c>
    </row>
    <row r="299" spans="1:5" ht="12.75">
      <c r="A299" s="8">
        <v>30072</v>
      </c>
      <c r="B299" s="32">
        <v>231901</v>
      </c>
      <c r="D299" s="28">
        <v>30072</v>
      </c>
      <c r="E299" s="32">
        <v>110451</v>
      </c>
    </row>
    <row r="300" spans="1:5" ht="12.75">
      <c r="A300" s="8">
        <v>30103</v>
      </c>
      <c r="B300" s="32">
        <v>232090</v>
      </c>
      <c r="D300" s="28">
        <v>30103</v>
      </c>
      <c r="E300" s="32">
        <v>110081</v>
      </c>
    </row>
    <row r="301" spans="1:5" ht="12.75">
      <c r="A301" s="8">
        <v>30133</v>
      </c>
      <c r="B301" s="32">
        <v>232290</v>
      </c>
      <c r="D301" s="28">
        <v>30133</v>
      </c>
      <c r="E301" s="32">
        <v>110342</v>
      </c>
    </row>
    <row r="302" spans="1:5" ht="12.75">
      <c r="A302" s="8">
        <v>30164</v>
      </c>
      <c r="B302" s="32">
        <v>232496</v>
      </c>
      <c r="D302" s="28">
        <v>30164</v>
      </c>
      <c r="E302" s="32">
        <v>110514</v>
      </c>
    </row>
    <row r="303" spans="1:5" ht="12.75">
      <c r="A303" s="8">
        <v>30195</v>
      </c>
      <c r="B303" s="32">
        <v>232708</v>
      </c>
      <c r="D303" s="28">
        <v>30195</v>
      </c>
      <c r="E303" s="32">
        <v>110721</v>
      </c>
    </row>
    <row r="304" spans="1:5" ht="12.75">
      <c r="A304" s="8">
        <v>30225</v>
      </c>
      <c r="B304" s="32">
        <v>232905</v>
      </c>
      <c r="D304" s="28">
        <v>30225</v>
      </c>
      <c r="E304" s="32">
        <v>110744</v>
      </c>
    </row>
    <row r="305" spans="1:5" ht="12.75">
      <c r="A305" s="8">
        <v>30256</v>
      </c>
      <c r="B305" s="32">
        <v>233077</v>
      </c>
      <c r="D305" s="28">
        <v>30256</v>
      </c>
      <c r="E305" s="32">
        <v>111050</v>
      </c>
    </row>
    <row r="306" spans="1:5" ht="12.75">
      <c r="A306" s="8">
        <v>30286</v>
      </c>
      <c r="B306" s="32">
        <v>233241</v>
      </c>
      <c r="D306" s="28">
        <v>30286</v>
      </c>
      <c r="E306" s="32">
        <v>111083</v>
      </c>
    </row>
    <row r="307" spans="1:5" ht="12.75">
      <c r="A307" s="8">
        <v>30317</v>
      </c>
      <c r="B307" s="32">
        <v>233398</v>
      </c>
      <c r="D307" s="28">
        <v>30317</v>
      </c>
      <c r="E307" s="32">
        <v>110695</v>
      </c>
    </row>
    <row r="308" spans="1:5" ht="12.75">
      <c r="A308" s="8">
        <v>30348</v>
      </c>
      <c r="B308" s="32">
        <v>233543</v>
      </c>
      <c r="D308" s="28">
        <v>30348</v>
      </c>
      <c r="E308" s="32">
        <v>110634</v>
      </c>
    </row>
    <row r="309" spans="1:5" ht="12.75">
      <c r="A309" s="8">
        <v>30376</v>
      </c>
      <c r="B309" s="32">
        <v>233697</v>
      </c>
      <c r="D309" s="28">
        <v>30376</v>
      </c>
      <c r="E309" s="32">
        <v>110587</v>
      </c>
    </row>
    <row r="310" spans="1:5" ht="12.75">
      <c r="A310" s="8">
        <v>30407</v>
      </c>
      <c r="B310" s="32">
        <v>233852</v>
      </c>
      <c r="D310" s="28">
        <v>30407</v>
      </c>
      <c r="E310" s="32">
        <v>110828</v>
      </c>
    </row>
    <row r="311" spans="1:5" ht="12.75">
      <c r="A311" s="8">
        <v>30437</v>
      </c>
      <c r="B311" s="32">
        <v>234020</v>
      </c>
      <c r="D311" s="28">
        <v>30437</v>
      </c>
      <c r="E311" s="32">
        <v>110796</v>
      </c>
    </row>
    <row r="312" spans="1:5" ht="12.75">
      <c r="A312" s="8">
        <v>30468</v>
      </c>
      <c r="B312" s="32">
        <v>234213</v>
      </c>
      <c r="D312" s="28">
        <v>30468</v>
      </c>
      <c r="E312" s="32">
        <v>111879</v>
      </c>
    </row>
    <row r="313" spans="1:5" ht="12.75">
      <c r="A313" s="8">
        <v>30498</v>
      </c>
      <c r="B313" s="32">
        <v>234404</v>
      </c>
      <c r="D313" s="28">
        <v>30498</v>
      </c>
      <c r="E313" s="32">
        <v>111756</v>
      </c>
    </row>
    <row r="314" spans="1:5" ht="12.75">
      <c r="A314" s="8">
        <v>30529</v>
      </c>
      <c r="B314" s="32">
        <v>234601</v>
      </c>
      <c r="D314" s="28">
        <v>30529</v>
      </c>
      <c r="E314" s="32">
        <v>112231</v>
      </c>
    </row>
    <row r="315" spans="1:5" ht="12.75">
      <c r="A315" s="8">
        <v>30560</v>
      </c>
      <c r="B315" s="32">
        <v>234804</v>
      </c>
      <c r="D315" s="28">
        <v>30560</v>
      </c>
      <c r="E315" s="32">
        <v>112298</v>
      </c>
    </row>
    <row r="316" spans="1:5" ht="12.75">
      <c r="A316" s="8">
        <v>30590</v>
      </c>
      <c r="B316" s="32">
        <v>234993</v>
      </c>
      <c r="D316" s="28">
        <v>30590</v>
      </c>
      <c r="E316" s="32">
        <v>111926</v>
      </c>
    </row>
    <row r="317" spans="1:5" ht="12.75">
      <c r="A317" s="8">
        <v>30621</v>
      </c>
      <c r="B317" s="32">
        <v>235157</v>
      </c>
      <c r="D317" s="28">
        <v>30621</v>
      </c>
      <c r="E317" s="32">
        <v>112228</v>
      </c>
    </row>
    <row r="318" spans="1:5" ht="12.75">
      <c r="A318" s="8">
        <v>30651</v>
      </c>
      <c r="B318" s="32">
        <v>235310</v>
      </c>
      <c r="D318" s="28">
        <v>30651</v>
      </c>
      <c r="E318" s="32">
        <v>112327</v>
      </c>
    </row>
    <row r="319" spans="1:5" ht="12.75">
      <c r="A319" s="8">
        <v>30682</v>
      </c>
      <c r="B319" s="32">
        <v>235456</v>
      </c>
      <c r="D319" s="28">
        <v>30682</v>
      </c>
      <c r="E319" s="32">
        <v>112209</v>
      </c>
    </row>
    <row r="320" spans="1:5" ht="12.75">
      <c r="A320" s="8">
        <v>30713</v>
      </c>
      <c r="B320" s="32">
        <v>235601</v>
      </c>
      <c r="D320" s="28">
        <v>30713</v>
      </c>
      <c r="E320" s="32">
        <v>112615</v>
      </c>
    </row>
    <row r="321" spans="1:5" ht="12.75">
      <c r="A321" s="8">
        <v>30742</v>
      </c>
      <c r="B321" s="32">
        <v>235757</v>
      </c>
      <c r="D321" s="28">
        <v>30742</v>
      </c>
      <c r="E321" s="32">
        <v>112713</v>
      </c>
    </row>
    <row r="322" spans="1:5" ht="12.75">
      <c r="A322" s="8">
        <v>30773</v>
      </c>
      <c r="B322" s="32">
        <v>235916</v>
      </c>
      <c r="D322" s="28">
        <v>30773</v>
      </c>
      <c r="E322" s="32">
        <v>113098</v>
      </c>
    </row>
    <row r="323" spans="1:5" ht="12.75">
      <c r="A323" s="8">
        <v>30803</v>
      </c>
      <c r="B323" s="32">
        <v>236077</v>
      </c>
      <c r="D323" s="28">
        <v>30803</v>
      </c>
      <c r="E323" s="32">
        <v>113649</v>
      </c>
    </row>
    <row r="324" spans="1:5" ht="12.75">
      <c r="A324" s="8">
        <v>30834</v>
      </c>
      <c r="B324" s="32">
        <v>236254</v>
      </c>
      <c r="D324" s="28">
        <v>30834</v>
      </c>
      <c r="E324" s="32">
        <v>113817</v>
      </c>
    </row>
    <row r="325" spans="1:5" ht="12.75">
      <c r="A325" s="8">
        <v>30864</v>
      </c>
      <c r="B325" s="32">
        <v>236449</v>
      </c>
      <c r="D325" s="28">
        <v>30864</v>
      </c>
      <c r="E325" s="32">
        <v>113972</v>
      </c>
    </row>
    <row r="326" spans="1:5" ht="12.75">
      <c r="A326" s="8">
        <v>30895</v>
      </c>
      <c r="B326" s="32">
        <v>236655</v>
      </c>
      <c r="D326" s="28">
        <v>30895</v>
      </c>
      <c r="E326" s="32">
        <v>113682</v>
      </c>
    </row>
    <row r="327" spans="1:5" ht="12.75">
      <c r="A327" s="8">
        <v>30926</v>
      </c>
      <c r="B327" s="32">
        <v>236868</v>
      </c>
      <c r="D327" s="28">
        <v>30926</v>
      </c>
      <c r="E327" s="32">
        <v>113857</v>
      </c>
    </row>
    <row r="328" spans="1:5" ht="12.75">
      <c r="A328" s="8">
        <v>30956</v>
      </c>
      <c r="B328" s="32">
        <v>237068</v>
      </c>
      <c r="D328" s="28">
        <v>30956</v>
      </c>
      <c r="E328" s="32">
        <v>114019</v>
      </c>
    </row>
    <row r="329" spans="1:5" ht="12.75">
      <c r="A329" s="8">
        <v>30987</v>
      </c>
      <c r="B329" s="32">
        <v>237238</v>
      </c>
      <c r="D329" s="28">
        <v>30987</v>
      </c>
      <c r="E329" s="32">
        <v>114170</v>
      </c>
    </row>
    <row r="330" spans="1:5" ht="12.75">
      <c r="A330" s="8">
        <v>31017</v>
      </c>
      <c r="B330" s="32">
        <v>237392</v>
      </c>
      <c r="D330" s="28">
        <v>31017</v>
      </c>
      <c r="E330" s="32">
        <v>114581</v>
      </c>
    </row>
    <row r="331" spans="1:5" ht="12.75">
      <c r="A331" s="8">
        <v>31048</v>
      </c>
      <c r="B331" s="32">
        <v>237535</v>
      </c>
      <c r="D331" s="28">
        <v>31048</v>
      </c>
      <c r="E331" s="32">
        <v>114725</v>
      </c>
    </row>
    <row r="332" spans="1:5" ht="12.75">
      <c r="A332" s="8">
        <v>31079</v>
      </c>
      <c r="B332" s="32">
        <v>237667</v>
      </c>
      <c r="D332" s="28">
        <v>31079</v>
      </c>
      <c r="E332" s="32">
        <v>114876</v>
      </c>
    </row>
    <row r="333" spans="1:5" ht="12.75">
      <c r="A333" s="8">
        <v>31107</v>
      </c>
      <c r="B333" s="32">
        <v>237816</v>
      </c>
      <c r="D333" s="28">
        <v>31107</v>
      </c>
      <c r="E333" s="32">
        <v>115328</v>
      </c>
    </row>
    <row r="334" spans="1:5" ht="12.75">
      <c r="A334" s="8">
        <v>31138</v>
      </c>
      <c r="B334" s="32">
        <v>237987</v>
      </c>
      <c r="D334" s="28">
        <v>31138</v>
      </c>
      <c r="E334" s="32">
        <v>115331</v>
      </c>
    </row>
    <row r="335" spans="1:5" ht="12.75">
      <c r="A335" s="8">
        <v>31168</v>
      </c>
      <c r="B335" s="32">
        <v>238172</v>
      </c>
      <c r="D335" s="28">
        <v>31168</v>
      </c>
      <c r="E335" s="32">
        <v>115234</v>
      </c>
    </row>
    <row r="336" spans="1:5" ht="12.75">
      <c r="A336" s="8">
        <v>31199</v>
      </c>
      <c r="B336" s="32">
        <v>238368</v>
      </c>
      <c r="D336" s="28">
        <v>31199</v>
      </c>
      <c r="E336" s="32">
        <v>114965</v>
      </c>
    </row>
    <row r="337" spans="1:5" ht="12.75">
      <c r="A337" s="8">
        <v>31229</v>
      </c>
      <c r="B337" s="32">
        <v>238573</v>
      </c>
      <c r="D337" s="28">
        <v>31229</v>
      </c>
      <c r="E337" s="32">
        <v>115320</v>
      </c>
    </row>
    <row r="338" spans="1:5" ht="12.75">
      <c r="A338" s="8">
        <v>31260</v>
      </c>
      <c r="B338" s="32">
        <v>238789</v>
      </c>
      <c r="D338" s="28">
        <v>31260</v>
      </c>
      <c r="E338" s="32">
        <v>115291</v>
      </c>
    </row>
    <row r="339" spans="1:5" ht="12.75">
      <c r="A339" s="8">
        <v>31291</v>
      </c>
      <c r="B339" s="32">
        <v>239006</v>
      </c>
      <c r="D339" s="28">
        <v>31291</v>
      </c>
      <c r="E339" s="32">
        <v>115905</v>
      </c>
    </row>
    <row r="340" spans="1:5" ht="12.75">
      <c r="A340" s="8">
        <v>31321</v>
      </c>
      <c r="B340" s="32">
        <v>239210</v>
      </c>
      <c r="D340" s="28">
        <v>31321</v>
      </c>
      <c r="E340" s="32">
        <v>116145</v>
      </c>
    </row>
    <row r="341" spans="1:5" ht="12.75">
      <c r="A341" s="8">
        <v>31352</v>
      </c>
      <c r="B341" s="32">
        <v>239392</v>
      </c>
      <c r="D341" s="28">
        <v>31352</v>
      </c>
      <c r="E341" s="32">
        <v>116135</v>
      </c>
    </row>
    <row r="342" spans="1:5" ht="12.75">
      <c r="A342" s="8">
        <v>31382</v>
      </c>
      <c r="B342" s="32">
        <v>239558</v>
      </c>
      <c r="D342" s="28">
        <v>31382</v>
      </c>
      <c r="E342" s="32">
        <v>116354</v>
      </c>
    </row>
    <row r="343" spans="1:5" ht="12.75">
      <c r="A343" s="8">
        <v>31413</v>
      </c>
      <c r="B343" s="32">
        <v>239713</v>
      </c>
      <c r="D343" s="28">
        <v>31413</v>
      </c>
      <c r="E343" s="32">
        <v>116682</v>
      </c>
    </row>
    <row r="344" spans="1:5" ht="12.75">
      <c r="A344" s="8">
        <v>31444</v>
      </c>
      <c r="B344" s="32">
        <v>239858</v>
      </c>
      <c r="D344" s="28">
        <v>31444</v>
      </c>
      <c r="E344" s="32">
        <v>116882</v>
      </c>
    </row>
    <row r="345" spans="1:5" ht="12.75">
      <c r="A345" s="8">
        <v>31472</v>
      </c>
      <c r="B345" s="32">
        <v>240011</v>
      </c>
      <c r="D345" s="28">
        <v>31472</v>
      </c>
      <c r="E345" s="32">
        <v>117220</v>
      </c>
    </row>
    <row r="346" spans="1:5" ht="12.75">
      <c r="A346" s="8">
        <v>31503</v>
      </c>
      <c r="B346" s="32">
        <v>240183</v>
      </c>
      <c r="D346" s="28">
        <v>31503</v>
      </c>
      <c r="E346" s="32">
        <v>117316</v>
      </c>
    </row>
    <row r="347" spans="1:5" ht="12.75">
      <c r="A347" s="8">
        <v>31533</v>
      </c>
      <c r="B347" s="32">
        <v>240365</v>
      </c>
      <c r="D347" s="28">
        <v>31533</v>
      </c>
      <c r="E347" s="32">
        <v>117528</v>
      </c>
    </row>
    <row r="348" spans="1:5" ht="12.75">
      <c r="A348" s="8">
        <v>31564</v>
      </c>
      <c r="B348" s="32">
        <v>240555</v>
      </c>
      <c r="D348" s="28">
        <v>31564</v>
      </c>
      <c r="E348" s="32">
        <v>118084</v>
      </c>
    </row>
    <row r="349" spans="1:5" ht="12.75">
      <c r="A349" s="8">
        <v>31594</v>
      </c>
      <c r="B349" s="32">
        <v>240753</v>
      </c>
      <c r="D349" s="28">
        <v>31594</v>
      </c>
      <c r="E349" s="32">
        <v>118129</v>
      </c>
    </row>
    <row r="350" spans="1:5" ht="12.75">
      <c r="A350" s="8">
        <v>31625</v>
      </c>
      <c r="B350" s="32">
        <v>240961</v>
      </c>
      <c r="D350" s="28">
        <v>31625</v>
      </c>
      <c r="E350" s="32">
        <v>118150</v>
      </c>
    </row>
    <row r="351" spans="1:5" ht="12.75">
      <c r="A351" s="8">
        <v>31656</v>
      </c>
      <c r="B351" s="32">
        <v>241171</v>
      </c>
      <c r="D351" s="28">
        <v>31656</v>
      </c>
      <c r="E351" s="32">
        <v>118395</v>
      </c>
    </row>
    <row r="352" spans="1:5" ht="12.75">
      <c r="A352" s="8">
        <v>31686</v>
      </c>
      <c r="B352" s="32">
        <v>241371</v>
      </c>
      <c r="D352" s="28">
        <v>31686</v>
      </c>
      <c r="E352" s="32">
        <v>118516</v>
      </c>
    </row>
    <row r="353" spans="1:5" ht="12.75">
      <c r="A353" s="8">
        <v>31717</v>
      </c>
      <c r="B353" s="32">
        <v>241544</v>
      </c>
      <c r="D353" s="28">
        <v>31717</v>
      </c>
      <c r="E353" s="32">
        <v>118634</v>
      </c>
    </row>
    <row r="354" spans="1:5" ht="12.75">
      <c r="A354" s="8">
        <v>31747</v>
      </c>
      <c r="B354" s="32">
        <v>241702</v>
      </c>
      <c r="D354" s="28">
        <v>31747</v>
      </c>
      <c r="E354" s="32">
        <v>118611</v>
      </c>
    </row>
    <row r="355" spans="1:5" ht="12.75">
      <c r="A355" s="8">
        <v>31778</v>
      </c>
      <c r="B355" s="32">
        <v>241857</v>
      </c>
      <c r="D355" s="28">
        <v>31778</v>
      </c>
      <c r="E355" s="32">
        <v>118845</v>
      </c>
    </row>
    <row r="356" spans="1:5" ht="12.75">
      <c r="A356" s="8">
        <v>31809</v>
      </c>
      <c r="B356" s="32">
        <v>242005</v>
      </c>
      <c r="D356" s="28">
        <v>31809</v>
      </c>
      <c r="E356" s="32">
        <v>119122</v>
      </c>
    </row>
    <row r="357" spans="1:5" ht="12.75">
      <c r="A357" s="8">
        <v>31837</v>
      </c>
      <c r="B357" s="32">
        <v>242166</v>
      </c>
      <c r="D357" s="28">
        <v>31837</v>
      </c>
      <c r="E357" s="32">
        <v>119270</v>
      </c>
    </row>
    <row r="358" spans="1:5" ht="12.75">
      <c r="A358" s="8">
        <v>31868</v>
      </c>
      <c r="B358" s="32">
        <v>242338</v>
      </c>
      <c r="D358" s="28">
        <v>31868</v>
      </c>
      <c r="E358" s="32">
        <v>119336</v>
      </c>
    </row>
    <row r="359" spans="1:5" ht="12.75">
      <c r="A359" s="8">
        <v>31898</v>
      </c>
      <c r="B359" s="32">
        <v>242516</v>
      </c>
      <c r="D359" s="28">
        <v>31898</v>
      </c>
      <c r="E359" s="32">
        <v>120008</v>
      </c>
    </row>
    <row r="360" spans="1:5" ht="12.75">
      <c r="A360" s="8">
        <v>31929</v>
      </c>
      <c r="B360" s="32">
        <v>242706</v>
      </c>
      <c r="D360" s="28">
        <v>31929</v>
      </c>
      <c r="E360" s="32">
        <v>119644</v>
      </c>
    </row>
    <row r="361" spans="1:5" ht="12.75">
      <c r="A361" s="8">
        <v>31959</v>
      </c>
      <c r="B361" s="32">
        <v>242908</v>
      </c>
      <c r="D361" s="28">
        <v>31959</v>
      </c>
      <c r="E361" s="32">
        <v>119902</v>
      </c>
    </row>
    <row r="362" spans="1:5" ht="12.75">
      <c r="A362" s="8">
        <v>31990</v>
      </c>
      <c r="B362" s="32">
        <v>243118</v>
      </c>
      <c r="D362" s="28">
        <v>31990</v>
      </c>
      <c r="E362" s="32">
        <v>120318</v>
      </c>
    </row>
    <row r="363" spans="1:5" ht="12.75">
      <c r="A363" s="8">
        <v>32021</v>
      </c>
      <c r="B363" s="32">
        <v>243335</v>
      </c>
      <c r="D363" s="28">
        <v>32021</v>
      </c>
      <c r="E363" s="32">
        <v>120011</v>
      </c>
    </row>
    <row r="364" spans="1:5" ht="12.75">
      <c r="A364" s="8">
        <v>32051</v>
      </c>
      <c r="B364" s="32">
        <v>243543</v>
      </c>
      <c r="D364" s="28">
        <v>32051</v>
      </c>
      <c r="E364" s="32">
        <v>120509</v>
      </c>
    </row>
    <row r="365" spans="1:5" ht="12.75">
      <c r="A365" s="8">
        <v>32082</v>
      </c>
      <c r="B365" s="32">
        <v>243724</v>
      </c>
      <c r="D365" s="28">
        <v>32082</v>
      </c>
      <c r="E365" s="32">
        <v>120540</v>
      </c>
    </row>
    <row r="366" spans="1:5" ht="12.75">
      <c r="A366" s="8">
        <v>32112</v>
      </c>
      <c r="B366" s="32">
        <v>243895</v>
      </c>
      <c r="D366" s="28">
        <v>32112</v>
      </c>
      <c r="E366" s="32">
        <v>120729</v>
      </c>
    </row>
    <row r="367" spans="1:5" ht="12.75">
      <c r="A367" s="8">
        <v>32143</v>
      </c>
      <c r="B367" s="32">
        <v>244056</v>
      </c>
      <c r="D367" s="28">
        <v>32143</v>
      </c>
      <c r="E367" s="32">
        <v>120969</v>
      </c>
    </row>
    <row r="368" spans="1:5" ht="12.75">
      <c r="A368" s="8">
        <v>32174</v>
      </c>
      <c r="B368" s="32">
        <v>244205</v>
      </c>
      <c r="D368" s="28">
        <v>32174</v>
      </c>
      <c r="E368" s="32">
        <v>121156</v>
      </c>
    </row>
    <row r="369" spans="1:5" ht="12.75">
      <c r="A369" s="8">
        <v>32203</v>
      </c>
      <c r="B369" s="32">
        <v>244362</v>
      </c>
      <c r="D369" s="28">
        <v>32203</v>
      </c>
      <c r="E369" s="32">
        <v>120913</v>
      </c>
    </row>
    <row r="370" spans="1:5" ht="12.75">
      <c r="A370" s="8">
        <v>32234</v>
      </c>
      <c r="B370" s="32">
        <v>244528</v>
      </c>
      <c r="D370" s="28">
        <v>32234</v>
      </c>
      <c r="E370" s="32">
        <v>121251</v>
      </c>
    </row>
    <row r="371" spans="1:5" ht="12.75">
      <c r="A371" s="8">
        <v>32264</v>
      </c>
      <c r="B371" s="32">
        <v>244708</v>
      </c>
      <c r="D371" s="28">
        <v>32264</v>
      </c>
      <c r="E371" s="32">
        <v>121071</v>
      </c>
    </row>
    <row r="372" spans="1:5" ht="12.75">
      <c r="A372" s="8">
        <v>32295</v>
      </c>
      <c r="B372" s="32">
        <v>244914</v>
      </c>
      <c r="D372" s="28">
        <v>32295</v>
      </c>
      <c r="E372" s="32">
        <v>121473</v>
      </c>
    </row>
    <row r="373" spans="1:5" ht="12.75">
      <c r="A373" s="8">
        <v>32325</v>
      </c>
      <c r="B373" s="32">
        <v>245131</v>
      </c>
      <c r="D373" s="28">
        <v>32325</v>
      </c>
      <c r="E373" s="32">
        <v>121665</v>
      </c>
    </row>
    <row r="374" spans="1:5" ht="12.75">
      <c r="A374" s="8">
        <v>32356</v>
      </c>
      <c r="B374" s="32">
        <v>245352</v>
      </c>
      <c r="D374" s="28">
        <v>32356</v>
      </c>
      <c r="E374" s="32">
        <v>122125</v>
      </c>
    </row>
    <row r="375" spans="1:5" ht="12.75">
      <c r="A375" s="8">
        <v>32387</v>
      </c>
      <c r="B375" s="32">
        <v>245579</v>
      </c>
      <c r="D375" s="28">
        <v>32387</v>
      </c>
      <c r="E375" s="32">
        <v>121960</v>
      </c>
    </row>
    <row r="376" spans="1:5" ht="12.75">
      <c r="A376" s="8">
        <v>32417</v>
      </c>
      <c r="B376" s="32">
        <v>245789</v>
      </c>
      <c r="D376" s="28">
        <v>32417</v>
      </c>
      <c r="E376" s="32">
        <v>122206</v>
      </c>
    </row>
    <row r="377" spans="1:5" ht="12.75">
      <c r="A377" s="8">
        <v>32448</v>
      </c>
      <c r="B377" s="32">
        <v>245970</v>
      </c>
      <c r="D377" s="28">
        <v>32448</v>
      </c>
      <c r="E377" s="32">
        <v>122637</v>
      </c>
    </row>
    <row r="378" spans="1:5" ht="12.75">
      <c r="A378" s="8">
        <v>32478</v>
      </c>
      <c r="B378" s="32">
        <v>246140</v>
      </c>
      <c r="D378" s="28">
        <v>32478</v>
      </c>
      <c r="E378" s="32">
        <v>122622</v>
      </c>
    </row>
    <row r="379" spans="1:5" ht="12.75">
      <c r="A379" s="8">
        <v>32509</v>
      </c>
      <c r="B379" s="32">
        <v>246301</v>
      </c>
      <c r="D379" s="28">
        <v>32509</v>
      </c>
      <c r="E379" s="32">
        <v>123390</v>
      </c>
    </row>
    <row r="380" spans="1:5" ht="12.75">
      <c r="A380" s="8">
        <v>32540</v>
      </c>
      <c r="B380" s="32">
        <v>246454</v>
      </c>
      <c r="D380" s="28">
        <v>32540</v>
      </c>
      <c r="E380" s="32">
        <v>123135</v>
      </c>
    </row>
    <row r="381" spans="1:5" ht="12.75">
      <c r="A381" s="8">
        <v>32568</v>
      </c>
      <c r="B381" s="32">
        <v>246626</v>
      </c>
      <c r="D381" s="28">
        <v>32568</v>
      </c>
      <c r="E381" s="32">
        <v>123227</v>
      </c>
    </row>
    <row r="382" spans="1:5" ht="12.75">
      <c r="A382" s="8">
        <v>32599</v>
      </c>
      <c r="B382" s="32">
        <v>246814</v>
      </c>
      <c r="D382" s="28">
        <v>32599</v>
      </c>
      <c r="E382" s="32">
        <v>123565</v>
      </c>
    </row>
    <row r="383" spans="1:5" ht="12.75">
      <c r="A383" s="8">
        <v>32629</v>
      </c>
      <c r="B383" s="32">
        <v>247010</v>
      </c>
      <c r="D383" s="28">
        <v>32629</v>
      </c>
      <c r="E383" s="32">
        <v>123474</v>
      </c>
    </row>
    <row r="384" spans="1:5" ht="12.75">
      <c r="A384" s="8">
        <v>32660</v>
      </c>
      <c r="B384" s="32">
        <v>247228</v>
      </c>
      <c r="D384" s="28">
        <v>32660</v>
      </c>
      <c r="E384" s="32">
        <v>123995</v>
      </c>
    </row>
    <row r="385" spans="1:5" ht="12.75">
      <c r="A385" s="8">
        <v>32690</v>
      </c>
      <c r="B385" s="32">
        <v>247458</v>
      </c>
      <c r="D385" s="28">
        <v>32690</v>
      </c>
      <c r="E385" s="32">
        <v>123967</v>
      </c>
    </row>
    <row r="386" spans="1:5" ht="12.75">
      <c r="A386" s="8">
        <v>32721</v>
      </c>
      <c r="B386" s="32">
        <v>247695</v>
      </c>
      <c r="D386" s="28">
        <v>32721</v>
      </c>
      <c r="E386" s="32">
        <v>124166</v>
      </c>
    </row>
    <row r="387" spans="1:5" ht="12.75">
      <c r="A387" s="8">
        <v>32752</v>
      </c>
      <c r="B387" s="32">
        <v>247942</v>
      </c>
      <c r="D387" s="28">
        <v>32752</v>
      </c>
      <c r="E387" s="32">
        <v>123944</v>
      </c>
    </row>
    <row r="388" spans="1:5" ht="12.75">
      <c r="A388" s="8">
        <v>32782</v>
      </c>
      <c r="B388" s="32">
        <v>248174</v>
      </c>
      <c r="D388" s="28">
        <v>32782</v>
      </c>
      <c r="E388" s="32">
        <v>124211</v>
      </c>
    </row>
    <row r="389" spans="1:5" ht="12.75">
      <c r="A389" s="8">
        <v>32813</v>
      </c>
      <c r="B389" s="32">
        <v>248380</v>
      </c>
      <c r="D389" s="28">
        <v>32813</v>
      </c>
      <c r="E389" s="32">
        <v>124637</v>
      </c>
    </row>
    <row r="390" spans="1:5" ht="12.75">
      <c r="A390" s="8">
        <v>32843</v>
      </c>
      <c r="B390" s="32">
        <v>248569</v>
      </c>
      <c r="D390" s="28">
        <v>32843</v>
      </c>
      <c r="E390" s="32">
        <v>124497</v>
      </c>
    </row>
    <row r="391" spans="1:5" ht="12.75">
      <c r="A391" s="8">
        <v>32874</v>
      </c>
      <c r="B391" s="32">
        <v>248743</v>
      </c>
      <c r="D391" s="28">
        <v>32874</v>
      </c>
      <c r="E391" s="32">
        <v>125833</v>
      </c>
    </row>
    <row r="392" spans="1:5" ht="12.75">
      <c r="A392" s="8">
        <v>32905</v>
      </c>
      <c r="B392" s="32">
        <v>248920</v>
      </c>
      <c r="D392" s="28">
        <v>32905</v>
      </c>
      <c r="E392" s="32">
        <v>125710</v>
      </c>
    </row>
    <row r="393" spans="1:5" ht="12.75">
      <c r="A393" s="8">
        <v>32933</v>
      </c>
      <c r="B393" s="32">
        <v>249146</v>
      </c>
      <c r="D393" s="28">
        <v>32933</v>
      </c>
      <c r="E393" s="32">
        <v>125801</v>
      </c>
    </row>
    <row r="394" spans="1:5" ht="12.75">
      <c r="A394" s="8">
        <v>32964</v>
      </c>
      <c r="B394" s="32">
        <v>249436</v>
      </c>
      <c r="D394" s="28">
        <v>32964</v>
      </c>
      <c r="E394" s="32">
        <v>125649</v>
      </c>
    </row>
    <row r="395" spans="1:5" ht="12.75">
      <c r="A395" s="8">
        <v>32994</v>
      </c>
      <c r="B395" s="32">
        <v>249707</v>
      </c>
      <c r="D395" s="28">
        <v>32994</v>
      </c>
      <c r="E395" s="32">
        <v>125893</v>
      </c>
    </row>
    <row r="396" spans="1:5" ht="12.75">
      <c r="A396" s="8">
        <v>33025</v>
      </c>
      <c r="B396" s="32">
        <v>249990</v>
      </c>
      <c r="D396" s="28">
        <v>33025</v>
      </c>
      <c r="E396" s="32">
        <v>125573</v>
      </c>
    </row>
    <row r="397" spans="1:5" ht="12.75">
      <c r="A397" s="8">
        <v>33055</v>
      </c>
      <c r="B397" s="32">
        <v>250285</v>
      </c>
      <c r="D397" s="28">
        <v>33055</v>
      </c>
      <c r="E397" s="32">
        <v>125732</v>
      </c>
    </row>
    <row r="398" spans="1:5" ht="12.75">
      <c r="A398" s="8">
        <v>33086</v>
      </c>
      <c r="B398" s="32">
        <v>250595</v>
      </c>
      <c r="D398" s="28">
        <v>33086</v>
      </c>
      <c r="E398" s="32">
        <v>125990</v>
      </c>
    </row>
    <row r="399" spans="1:5" ht="12.75">
      <c r="A399" s="8">
        <v>33117</v>
      </c>
      <c r="B399" s="32">
        <v>250904</v>
      </c>
      <c r="D399" s="28">
        <v>33117</v>
      </c>
      <c r="E399" s="32">
        <v>125892</v>
      </c>
    </row>
    <row r="400" spans="1:5" ht="12.75">
      <c r="A400" s="8">
        <v>33147</v>
      </c>
      <c r="B400" s="32">
        <v>251201</v>
      </c>
      <c r="D400" s="28">
        <v>33147</v>
      </c>
      <c r="E400" s="32">
        <v>125995</v>
      </c>
    </row>
    <row r="401" spans="1:5" ht="12.75">
      <c r="A401" s="8">
        <v>33178</v>
      </c>
      <c r="B401" s="32">
        <v>251486</v>
      </c>
      <c r="D401" s="28">
        <v>33178</v>
      </c>
      <c r="E401" s="32">
        <v>126070</v>
      </c>
    </row>
    <row r="402" spans="1:5" ht="12.75">
      <c r="A402" s="8">
        <v>33208</v>
      </c>
      <c r="B402" s="32">
        <v>251758</v>
      </c>
      <c r="D402" s="28">
        <v>33208</v>
      </c>
      <c r="E402" s="32">
        <v>126142</v>
      </c>
    </row>
    <row r="403" spans="1:5" ht="12.75">
      <c r="A403" s="8">
        <v>33239</v>
      </c>
      <c r="B403" s="32">
        <v>252012</v>
      </c>
      <c r="D403" s="28">
        <v>33239</v>
      </c>
      <c r="E403" s="32">
        <v>125955</v>
      </c>
    </row>
    <row r="404" spans="1:5" ht="12.75">
      <c r="A404" s="8">
        <v>33270</v>
      </c>
      <c r="B404" s="32">
        <v>252253</v>
      </c>
      <c r="D404" s="28">
        <v>33270</v>
      </c>
      <c r="E404" s="32">
        <v>126020</v>
      </c>
    </row>
    <row r="405" spans="1:5" ht="12.75">
      <c r="A405" s="8">
        <v>33298</v>
      </c>
      <c r="B405" s="32">
        <v>252507</v>
      </c>
      <c r="D405" s="28">
        <v>33298</v>
      </c>
      <c r="E405" s="32">
        <v>126238</v>
      </c>
    </row>
    <row r="406" spans="1:5" ht="12.75">
      <c r="A406" s="8">
        <v>33329</v>
      </c>
      <c r="B406" s="32">
        <v>252778</v>
      </c>
      <c r="D406" s="28">
        <v>33329</v>
      </c>
      <c r="E406" s="32">
        <v>126548</v>
      </c>
    </row>
    <row r="407" spans="1:5" ht="12.75">
      <c r="A407" s="8">
        <v>33359</v>
      </c>
      <c r="B407" s="32">
        <v>253060</v>
      </c>
      <c r="D407" s="28">
        <v>33359</v>
      </c>
      <c r="E407" s="32">
        <v>126176</v>
      </c>
    </row>
    <row r="408" spans="1:5" ht="12.75">
      <c r="A408" s="8">
        <v>33390</v>
      </c>
      <c r="B408" s="32">
        <v>253350</v>
      </c>
      <c r="D408" s="28">
        <v>33390</v>
      </c>
      <c r="E408" s="32">
        <v>126331</v>
      </c>
    </row>
    <row r="409" spans="1:5" ht="12.75">
      <c r="A409" s="8">
        <v>33420</v>
      </c>
      <c r="B409" s="32">
        <v>253650</v>
      </c>
      <c r="D409" s="28">
        <v>33420</v>
      </c>
      <c r="E409" s="32">
        <v>126154</v>
      </c>
    </row>
    <row r="410" spans="1:5" ht="12.75">
      <c r="A410" s="8">
        <v>33451</v>
      </c>
      <c r="B410" s="32">
        <v>253966</v>
      </c>
      <c r="D410" s="28">
        <v>33451</v>
      </c>
      <c r="E410" s="32">
        <v>126150</v>
      </c>
    </row>
    <row r="411" spans="1:5" ht="12.75">
      <c r="A411" s="8">
        <v>33482</v>
      </c>
      <c r="B411" s="32">
        <v>254280</v>
      </c>
      <c r="D411" s="28">
        <v>33482</v>
      </c>
      <c r="E411" s="32">
        <v>126650</v>
      </c>
    </row>
    <row r="412" spans="1:5" ht="12.75">
      <c r="A412" s="8">
        <v>33512</v>
      </c>
      <c r="B412" s="32">
        <v>254576</v>
      </c>
      <c r="D412" s="28">
        <v>33512</v>
      </c>
      <c r="E412" s="32">
        <v>126642</v>
      </c>
    </row>
    <row r="413" spans="1:5" ht="12.75">
      <c r="A413" s="8">
        <v>33543</v>
      </c>
      <c r="B413" s="32">
        <v>254841</v>
      </c>
      <c r="D413" s="28">
        <v>33543</v>
      </c>
      <c r="E413" s="32">
        <v>126701</v>
      </c>
    </row>
    <row r="414" spans="1:5" ht="12.75">
      <c r="A414" s="8">
        <v>33573</v>
      </c>
      <c r="B414" s="32">
        <v>255089</v>
      </c>
      <c r="D414" s="28">
        <v>33573</v>
      </c>
      <c r="E414" s="32">
        <v>126664</v>
      </c>
    </row>
    <row r="415" spans="1:5" ht="12.75">
      <c r="A415" s="8">
        <v>33604</v>
      </c>
      <c r="B415" s="32">
        <v>255331</v>
      </c>
      <c r="D415" s="28">
        <v>33604</v>
      </c>
      <c r="E415" s="32">
        <v>127261</v>
      </c>
    </row>
    <row r="416" spans="1:5" ht="12.75">
      <c r="A416" s="8">
        <v>33635</v>
      </c>
      <c r="B416" s="32">
        <v>255576</v>
      </c>
      <c r="D416" s="28">
        <v>33635</v>
      </c>
      <c r="E416" s="32">
        <v>127207</v>
      </c>
    </row>
    <row r="417" spans="1:5" ht="12.75">
      <c r="A417" s="8">
        <v>33664</v>
      </c>
      <c r="B417" s="32">
        <v>255848</v>
      </c>
      <c r="D417" s="28">
        <v>33664</v>
      </c>
      <c r="E417" s="32">
        <v>127604</v>
      </c>
    </row>
    <row r="418" spans="1:5" ht="12.75">
      <c r="A418" s="8">
        <v>33695</v>
      </c>
      <c r="B418" s="32">
        <v>256139</v>
      </c>
      <c r="D418" s="28">
        <v>33695</v>
      </c>
      <c r="E418" s="32">
        <v>127841</v>
      </c>
    </row>
    <row r="419" spans="1:5" ht="12.75">
      <c r="A419" s="8">
        <v>33725</v>
      </c>
      <c r="B419" s="32">
        <v>256437</v>
      </c>
      <c r="D419" s="28">
        <v>33725</v>
      </c>
      <c r="E419" s="32">
        <v>128119</v>
      </c>
    </row>
    <row r="420" spans="1:5" ht="12.75">
      <c r="A420" s="8">
        <v>33756</v>
      </c>
      <c r="B420" s="32">
        <v>256742</v>
      </c>
      <c r="D420" s="28">
        <v>33756</v>
      </c>
      <c r="E420" s="32">
        <v>128459</v>
      </c>
    </row>
    <row r="421" spans="1:5" ht="12.75">
      <c r="A421" s="8">
        <v>33786</v>
      </c>
      <c r="B421" s="32">
        <v>257063</v>
      </c>
      <c r="D421" s="28">
        <v>33786</v>
      </c>
      <c r="E421" s="32">
        <v>128563</v>
      </c>
    </row>
    <row r="422" spans="1:5" ht="12.75">
      <c r="A422" s="8">
        <v>33817</v>
      </c>
      <c r="B422" s="32">
        <v>257390</v>
      </c>
      <c r="D422" s="28">
        <v>33817</v>
      </c>
      <c r="E422" s="32">
        <v>128613</v>
      </c>
    </row>
    <row r="423" spans="1:5" ht="12.75">
      <c r="A423" s="8">
        <v>33848</v>
      </c>
      <c r="B423" s="32">
        <v>257704</v>
      </c>
      <c r="D423" s="28">
        <v>33848</v>
      </c>
      <c r="E423" s="32">
        <v>128501</v>
      </c>
    </row>
    <row r="424" spans="1:5" ht="12.75">
      <c r="A424" s="8">
        <v>33878</v>
      </c>
      <c r="B424" s="32">
        <v>258004</v>
      </c>
      <c r="D424" s="28">
        <v>33878</v>
      </c>
      <c r="E424" s="32">
        <v>128026</v>
      </c>
    </row>
    <row r="425" spans="1:5" ht="12.75">
      <c r="A425" s="8">
        <v>33909</v>
      </c>
      <c r="B425" s="32">
        <v>258280</v>
      </c>
      <c r="D425" s="28">
        <v>33909</v>
      </c>
      <c r="E425" s="32">
        <v>128441</v>
      </c>
    </row>
    <row r="426" spans="1:5" ht="12.75">
      <c r="A426" s="8">
        <v>33939</v>
      </c>
      <c r="B426" s="32">
        <v>258546</v>
      </c>
      <c r="D426" s="28">
        <v>33939</v>
      </c>
      <c r="E426" s="32">
        <v>128554</v>
      </c>
    </row>
    <row r="427" spans="1:5" ht="12.75">
      <c r="A427" s="8">
        <v>33970</v>
      </c>
      <c r="B427" s="32">
        <v>258799</v>
      </c>
      <c r="D427" s="28">
        <v>33970</v>
      </c>
      <c r="E427" s="32">
        <v>128400</v>
      </c>
    </row>
    <row r="428" spans="1:5" ht="12.75">
      <c r="A428" s="8">
        <v>34001</v>
      </c>
      <c r="B428" s="32">
        <v>259036</v>
      </c>
      <c r="D428" s="28">
        <v>34001</v>
      </c>
      <c r="E428" s="32">
        <v>128458</v>
      </c>
    </row>
    <row r="429" spans="1:5" ht="12.75">
      <c r="A429" s="8">
        <v>34029</v>
      </c>
      <c r="B429" s="32">
        <v>259283</v>
      </c>
      <c r="D429" s="28">
        <v>34029</v>
      </c>
      <c r="E429" s="32">
        <v>128598</v>
      </c>
    </row>
    <row r="430" spans="1:5" ht="12.75">
      <c r="A430" s="8">
        <v>34060</v>
      </c>
      <c r="B430" s="32">
        <v>259547</v>
      </c>
      <c r="D430" s="28">
        <v>34060</v>
      </c>
      <c r="E430" s="32">
        <v>128584</v>
      </c>
    </row>
    <row r="431" spans="1:5" ht="12.75">
      <c r="A431" s="8">
        <v>34090</v>
      </c>
      <c r="B431" s="32">
        <v>259822</v>
      </c>
      <c r="D431" s="28">
        <v>34090</v>
      </c>
      <c r="E431" s="32">
        <v>129264</v>
      </c>
    </row>
    <row r="432" spans="1:5" ht="12.75">
      <c r="A432" s="8">
        <v>34121</v>
      </c>
      <c r="B432" s="32">
        <v>260109</v>
      </c>
      <c r="D432" s="28">
        <v>34121</v>
      </c>
      <c r="E432" s="32">
        <v>129411</v>
      </c>
    </row>
    <row r="433" spans="1:5" ht="12.75">
      <c r="A433" s="8">
        <v>34151</v>
      </c>
      <c r="B433" s="32">
        <v>260411</v>
      </c>
      <c r="D433" s="28">
        <v>34151</v>
      </c>
      <c r="E433" s="32">
        <v>129397</v>
      </c>
    </row>
    <row r="434" spans="1:5" ht="12.75">
      <c r="A434" s="8">
        <v>34182</v>
      </c>
      <c r="B434" s="32">
        <v>260717</v>
      </c>
      <c r="D434" s="28">
        <v>34182</v>
      </c>
      <c r="E434" s="32">
        <v>129619</v>
      </c>
    </row>
    <row r="435" spans="1:5" ht="12.75">
      <c r="A435" s="8">
        <v>34213</v>
      </c>
      <c r="B435" s="32">
        <v>261015</v>
      </c>
      <c r="D435" s="28">
        <v>34213</v>
      </c>
      <c r="E435" s="32">
        <v>129268</v>
      </c>
    </row>
    <row r="436" spans="1:5" ht="12.75">
      <c r="A436" s="8">
        <v>34243</v>
      </c>
      <c r="B436" s="32">
        <v>261294</v>
      </c>
      <c r="D436" s="28">
        <v>34243</v>
      </c>
      <c r="E436" s="32">
        <v>129573</v>
      </c>
    </row>
    <row r="437" spans="1:5" ht="12.75">
      <c r="A437" s="8">
        <v>34274</v>
      </c>
      <c r="B437" s="32">
        <v>261550</v>
      </c>
      <c r="D437" s="28">
        <v>34274</v>
      </c>
      <c r="E437" s="32">
        <v>129711</v>
      </c>
    </row>
    <row r="438" spans="1:5" ht="12.75">
      <c r="A438" s="8">
        <v>34304</v>
      </c>
      <c r="B438" s="32">
        <v>261796</v>
      </c>
      <c r="D438" s="28">
        <v>34304</v>
      </c>
      <c r="E438" s="32">
        <v>129941</v>
      </c>
    </row>
    <row r="439" spans="1:5" ht="12.75">
      <c r="A439" s="8">
        <v>34335</v>
      </c>
      <c r="B439" s="32">
        <v>262021</v>
      </c>
      <c r="D439" s="28">
        <v>34335</v>
      </c>
      <c r="E439" s="32">
        <v>130596</v>
      </c>
    </row>
    <row r="440" spans="1:5" ht="12.75">
      <c r="A440" s="8">
        <v>34366</v>
      </c>
      <c r="B440" s="32">
        <v>262237</v>
      </c>
      <c r="D440" s="28">
        <v>34366</v>
      </c>
      <c r="E440" s="32">
        <v>130669</v>
      </c>
    </row>
    <row r="441" spans="1:5" ht="12.75">
      <c r="A441" s="8">
        <v>34394</v>
      </c>
      <c r="B441" s="32">
        <v>262491</v>
      </c>
      <c r="D441" s="28">
        <v>34394</v>
      </c>
      <c r="E441" s="32">
        <v>130400</v>
      </c>
    </row>
    <row r="442" spans="1:5" ht="12.75">
      <c r="A442" s="8">
        <v>34425</v>
      </c>
      <c r="B442" s="32">
        <v>262754</v>
      </c>
      <c r="D442" s="28">
        <v>34425</v>
      </c>
      <c r="E442" s="32">
        <v>130621</v>
      </c>
    </row>
    <row r="443" spans="1:5" ht="12.75">
      <c r="A443" s="8">
        <v>34455</v>
      </c>
      <c r="B443" s="32">
        <v>263014</v>
      </c>
      <c r="D443" s="28">
        <v>34455</v>
      </c>
      <c r="E443" s="32">
        <v>130779</v>
      </c>
    </row>
    <row r="444" spans="1:5" ht="12.75">
      <c r="A444" s="8">
        <v>34486</v>
      </c>
      <c r="B444" s="32">
        <v>263294</v>
      </c>
      <c r="D444" s="28">
        <v>34486</v>
      </c>
      <c r="E444" s="32">
        <v>130561</v>
      </c>
    </row>
    <row r="445" spans="1:5" ht="12.75">
      <c r="A445" s="8">
        <v>34516</v>
      </c>
      <c r="B445" s="32">
        <v>263580</v>
      </c>
      <c r="D445" s="28">
        <v>34516</v>
      </c>
      <c r="E445" s="32">
        <v>130652</v>
      </c>
    </row>
    <row r="446" spans="1:5" ht="12.75">
      <c r="A446" s="8">
        <v>34547</v>
      </c>
      <c r="B446" s="32">
        <v>263871</v>
      </c>
      <c r="D446" s="28">
        <v>34547</v>
      </c>
      <c r="E446" s="32">
        <v>131275</v>
      </c>
    </row>
    <row r="447" spans="1:5" ht="12.75">
      <c r="A447" s="8">
        <v>34578</v>
      </c>
      <c r="B447" s="32">
        <v>264159</v>
      </c>
      <c r="D447" s="28">
        <v>34578</v>
      </c>
      <c r="E447" s="32">
        <v>131421</v>
      </c>
    </row>
    <row r="448" spans="1:5" ht="12.75">
      <c r="A448" s="8">
        <v>34608</v>
      </c>
      <c r="B448" s="32">
        <v>264430</v>
      </c>
      <c r="D448" s="28">
        <v>34608</v>
      </c>
      <c r="E448" s="32">
        <v>131744</v>
      </c>
    </row>
    <row r="449" spans="1:5" ht="12.75">
      <c r="A449" s="8">
        <v>34639</v>
      </c>
      <c r="B449" s="32">
        <v>264681</v>
      </c>
      <c r="D449" s="28">
        <v>34639</v>
      </c>
      <c r="E449" s="32">
        <v>131891</v>
      </c>
    </row>
    <row r="450" spans="1:5" ht="12.75">
      <c r="A450" s="8">
        <v>34669</v>
      </c>
      <c r="B450" s="32">
        <v>264924</v>
      </c>
      <c r="D450" s="28">
        <v>34669</v>
      </c>
      <c r="E450" s="32">
        <v>131951</v>
      </c>
    </row>
    <row r="451" spans="1:5" ht="12.75">
      <c r="A451" s="8">
        <v>34700</v>
      </c>
      <c r="B451" s="32">
        <v>265157</v>
      </c>
      <c r="D451" s="28">
        <v>34700</v>
      </c>
      <c r="E451" s="32">
        <v>132038</v>
      </c>
    </row>
    <row r="452" spans="1:5" ht="12.75">
      <c r="A452" s="8">
        <v>34731</v>
      </c>
      <c r="B452" s="32">
        <v>265383</v>
      </c>
      <c r="D452" s="28">
        <v>34731</v>
      </c>
      <c r="E452" s="32">
        <v>132115</v>
      </c>
    </row>
    <row r="453" spans="1:5" ht="12.75">
      <c r="A453" s="8">
        <v>34759</v>
      </c>
      <c r="B453" s="32">
        <v>265625</v>
      </c>
      <c r="D453" s="28">
        <v>34759</v>
      </c>
      <c r="E453" s="32">
        <v>132108</v>
      </c>
    </row>
    <row r="454" spans="1:5" ht="12.75">
      <c r="A454" s="8">
        <v>34790</v>
      </c>
      <c r="B454" s="32">
        <v>265877</v>
      </c>
      <c r="D454" s="28">
        <v>34790</v>
      </c>
      <c r="E454" s="32">
        <v>132590</v>
      </c>
    </row>
    <row r="455" spans="1:5" ht="12.75">
      <c r="A455" s="8">
        <v>34820</v>
      </c>
      <c r="B455" s="32">
        <v>266134</v>
      </c>
      <c r="D455" s="28">
        <v>34820</v>
      </c>
      <c r="E455" s="32">
        <v>131851</v>
      </c>
    </row>
    <row r="456" spans="1:5" ht="12.75">
      <c r="A456" s="8">
        <v>34851</v>
      </c>
      <c r="B456" s="32">
        <v>266414</v>
      </c>
      <c r="D456" s="28">
        <v>34851</v>
      </c>
      <c r="E456" s="32">
        <v>131949</v>
      </c>
    </row>
    <row r="457" spans="1:5" ht="12.75">
      <c r="A457" s="8">
        <v>34881</v>
      </c>
      <c r="B457" s="32">
        <v>266700</v>
      </c>
      <c r="D457" s="28">
        <v>34881</v>
      </c>
      <c r="E457" s="32">
        <v>132343</v>
      </c>
    </row>
    <row r="458" spans="1:5" ht="12.75">
      <c r="A458" s="8">
        <v>34912</v>
      </c>
      <c r="B458" s="32">
        <v>266998</v>
      </c>
      <c r="D458" s="28">
        <v>34912</v>
      </c>
      <c r="E458" s="32">
        <v>132336</v>
      </c>
    </row>
    <row r="459" spans="1:5" ht="12.75">
      <c r="A459" s="8">
        <v>34943</v>
      </c>
      <c r="B459" s="32">
        <v>267304</v>
      </c>
      <c r="D459" s="28">
        <v>34943</v>
      </c>
      <c r="E459" s="32">
        <v>132611</v>
      </c>
    </row>
    <row r="460" spans="1:5" ht="12.75">
      <c r="A460" s="8">
        <v>34973</v>
      </c>
      <c r="B460" s="32">
        <v>267585</v>
      </c>
      <c r="D460" s="28">
        <v>34973</v>
      </c>
      <c r="E460" s="32">
        <v>132716</v>
      </c>
    </row>
    <row r="461" spans="1:5" ht="12.75">
      <c r="A461" s="8">
        <v>35004</v>
      </c>
      <c r="B461" s="32">
        <v>267829</v>
      </c>
      <c r="D461" s="28">
        <v>35004</v>
      </c>
      <c r="E461" s="32">
        <v>132614</v>
      </c>
    </row>
    <row r="462" spans="1:5" ht="12.75">
      <c r="A462" s="8">
        <v>35034</v>
      </c>
      <c r="B462" s="32">
        <v>268047</v>
      </c>
      <c r="D462" s="28">
        <v>35034</v>
      </c>
      <c r="E462" s="32">
        <v>132511</v>
      </c>
    </row>
    <row r="463" spans="1:5" ht="12.75">
      <c r="A463" s="8">
        <v>35065</v>
      </c>
      <c r="B463" s="32">
        <v>268258</v>
      </c>
      <c r="D463" s="28">
        <v>35065</v>
      </c>
      <c r="E463" s="32">
        <v>132616</v>
      </c>
    </row>
    <row r="464" spans="1:5" ht="12.75">
      <c r="A464" s="8">
        <v>35096</v>
      </c>
      <c r="B464" s="32">
        <v>268480</v>
      </c>
      <c r="D464" s="28">
        <v>35096</v>
      </c>
      <c r="E464" s="32">
        <v>132952</v>
      </c>
    </row>
    <row r="465" spans="1:5" ht="12.75">
      <c r="A465" s="8">
        <v>35125</v>
      </c>
      <c r="B465" s="32">
        <v>268724</v>
      </c>
      <c r="D465" s="28">
        <v>35125</v>
      </c>
      <c r="E465" s="32">
        <v>133180</v>
      </c>
    </row>
    <row r="466" spans="1:5" ht="12.75">
      <c r="A466" s="8">
        <v>35156</v>
      </c>
      <c r="B466" s="32">
        <v>268980</v>
      </c>
      <c r="D466" s="28">
        <v>35156</v>
      </c>
      <c r="E466" s="32">
        <v>133409</v>
      </c>
    </row>
    <row r="467" spans="1:5" ht="12.75">
      <c r="A467" s="8">
        <v>35186</v>
      </c>
      <c r="B467" s="32">
        <v>269247</v>
      </c>
      <c r="D467" s="28">
        <v>35186</v>
      </c>
      <c r="E467" s="32">
        <v>133667</v>
      </c>
    </row>
    <row r="468" spans="1:5" ht="12.75">
      <c r="A468" s="8">
        <v>35217</v>
      </c>
      <c r="B468" s="32">
        <v>269527</v>
      </c>
      <c r="D468" s="28">
        <v>35217</v>
      </c>
      <c r="E468" s="32">
        <v>133697</v>
      </c>
    </row>
    <row r="469" spans="1:5" ht="12.75">
      <c r="A469" s="8">
        <v>35247</v>
      </c>
      <c r="B469" s="32">
        <v>269822</v>
      </c>
      <c r="D469" s="28">
        <v>35247</v>
      </c>
      <c r="E469" s="32">
        <v>134284</v>
      </c>
    </row>
    <row r="470" spans="1:5" ht="12.75">
      <c r="A470" s="8">
        <v>35278</v>
      </c>
      <c r="B470" s="32">
        <v>270130</v>
      </c>
      <c r="D470" s="28">
        <v>35278</v>
      </c>
      <c r="E470" s="32">
        <v>134054</v>
      </c>
    </row>
    <row r="471" spans="1:5" ht="12.75">
      <c r="A471" s="8">
        <v>35309</v>
      </c>
      <c r="B471" s="32">
        <v>270433</v>
      </c>
      <c r="D471" s="28">
        <v>35309</v>
      </c>
      <c r="E471" s="32">
        <v>134515</v>
      </c>
    </row>
    <row r="472" spans="1:5" ht="12.75">
      <c r="A472" s="8">
        <v>35339</v>
      </c>
      <c r="B472" s="32">
        <v>270730</v>
      </c>
      <c r="D472" s="28">
        <v>35339</v>
      </c>
      <c r="E472" s="32">
        <v>134921</v>
      </c>
    </row>
    <row r="473" spans="1:5" ht="12.75">
      <c r="A473" s="8">
        <v>35370</v>
      </c>
      <c r="B473" s="32">
        <v>271002</v>
      </c>
      <c r="D473" s="28">
        <v>35370</v>
      </c>
      <c r="E473" s="32">
        <v>135007</v>
      </c>
    </row>
    <row r="474" spans="1:5" ht="12.75">
      <c r="A474" s="8">
        <v>35400</v>
      </c>
      <c r="B474" s="32">
        <v>271243</v>
      </c>
      <c r="D474" s="28">
        <v>35400</v>
      </c>
      <c r="E474" s="32">
        <v>135113</v>
      </c>
    </row>
    <row r="475" spans="1:5" ht="12.75">
      <c r="A475" s="8">
        <v>35431</v>
      </c>
      <c r="B475" s="32">
        <v>271472</v>
      </c>
      <c r="D475" s="28">
        <v>35431</v>
      </c>
      <c r="E475" s="32">
        <v>135456</v>
      </c>
    </row>
    <row r="476" spans="1:5" ht="12.75">
      <c r="A476" s="8">
        <v>35462</v>
      </c>
      <c r="B476" s="32">
        <v>271703</v>
      </c>
      <c r="D476" s="28">
        <v>35462</v>
      </c>
      <c r="E476" s="32">
        <v>135400</v>
      </c>
    </row>
    <row r="477" spans="1:5" ht="12.75">
      <c r="A477" s="8">
        <v>35490</v>
      </c>
      <c r="B477" s="32">
        <v>271952</v>
      </c>
      <c r="D477" s="28">
        <v>35490</v>
      </c>
      <c r="E477" s="32">
        <v>135891</v>
      </c>
    </row>
    <row r="478" spans="1:5" ht="12.75">
      <c r="A478" s="8">
        <v>35521</v>
      </c>
      <c r="B478" s="32">
        <v>272213</v>
      </c>
      <c r="D478" s="28">
        <v>35521</v>
      </c>
      <c r="E478" s="32">
        <v>136016</v>
      </c>
    </row>
    <row r="479" spans="1:5" ht="12.75">
      <c r="A479" s="8">
        <v>35551</v>
      </c>
      <c r="B479" s="32">
        <v>272482</v>
      </c>
      <c r="D479" s="28">
        <v>35551</v>
      </c>
      <c r="E479" s="32">
        <v>136119</v>
      </c>
    </row>
    <row r="480" spans="1:5" ht="12.75">
      <c r="A480" s="8">
        <v>35582</v>
      </c>
      <c r="B480" s="32">
        <v>272767</v>
      </c>
      <c r="D480" s="28">
        <v>35582</v>
      </c>
      <c r="E480" s="32">
        <v>136211</v>
      </c>
    </row>
    <row r="481" spans="1:5" ht="12.75">
      <c r="A481" s="8">
        <v>35612</v>
      </c>
      <c r="B481" s="32">
        <v>273074</v>
      </c>
      <c r="D481" s="28">
        <v>35612</v>
      </c>
      <c r="E481" s="32">
        <v>136477</v>
      </c>
    </row>
    <row r="482" spans="1:5" ht="12.75">
      <c r="A482" s="8">
        <v>35643</v>
      </c>
      <c r="B482" s="32">
        <v>273395</v>
      </c>
      <c r="D482" s="28">
        <v>35643</v>
      </c>
      <c r="E482" s="32">
        <v>136618</v>
      </c>
    </row>
    <row r="483" spans="1:5" ht="12.75">
      <c r="A483" s="8">
        <v>35674</v>
      </c>
      <c r="B483" s="32">
        <v>273703</v>
      </c>
      <c r="D483" s="28">
        <v>35674</v>
      </c>
      <c r="E483" s="32">
        <v>136675</v>
      </c>
    </row>
    <row r="484" spans="1:5" ht="12.75">
      <c r="A484" s="8">
        <v>35704</v>
      </c>
      <c r="B484" s="32">
        <v>273989</v>
      </c>
      <c r="D484" s="28">
        <v>35704</v>
      </c>
      <c r="E484" s="32">
        <v>136633</v>
      </c>
    </row>
    <row r="485" spans="1:5" ht="12.75">
      <c r="A485" s="8">
        <v>35735</v>
      </c>
      <c r="B485" s="32">
        <v>274249</v>
      </c>
      <c r="D485" s="28">
        <v>35735</v>
      </c>
      <c r="E485" s="32">
        <v>136961</v>
      </c>
    </row>
    <row r="486" spans="1:5" ht="12.75">
      <c r="A486" s="8">
        <v>35765</v>
      </c>
      <c r="B486" s="32">
        <v>274499</v>
      </c>
      <c r="D486" s="28">
        <v>35765</v>
      </c>
      <c r="E486" s="32">
        <v>137155</v>
      </c>
    </row>
    <row r="487" spans="1:5" ht="12.75">
      <c r="A487" s="8">
        <v>35796</v>
      </c>
      <c r="B487" s="32">
        <v>274732</v>
      </c>
      <c r="D487" s="28">
        <v>35796</v>
      </c>
      <c r="E487" s="32">
        <v>137095</v>
      </c>
    </row>
    <row r="488" spans="1:5" ht="12.75">
      <c r="A488" s="8">
        <v>35827</v>
      </c>
      <c r="B488" s="32">
        <v>274943</v>
      </c>
      <c r="D488" s="28">
        <v>35827</v>
      </c>
      <c r="E488" s="32">
        <v>137112</v>
      </c>
    </row>
    <row r="489" spans="1:5" ht="12.75">
      <c r="A489" s="8">
        <v>35855</v>
      </c>
      <c r="B489" s="32">
        <v>275175</v>
      </c>
      <c r="D489" s="28">
        <v>35855</v>
      </c>
      <c r="E489" s="32">
        <v>137236</v>
      </c>
    </row>
    <row r="490" spans="1:5" ht="12.75">
      <c r="A490" s="8">
        <v>35886</v>
      </c>
      <c r="B490" s="32">
        <v>275434</v>
      </c>
      <c r="D490" s="28">
        <v>35886</v>
      </c>
      <c r="E490" s="32">
        <v>137150</v>
      </c>
    </row>
    <row r="491" spans="1:5" ht="12.75">
      <c r="A491" s="8">
        <v>35916</v>
      </c>
      <c r="B491" s="32">
        <v>275700</v>
      </c>
      <c r="D491" s="28">
        <v>35916</v>
      </c>
      <c r="E491" s="32">
        <v>137372</v>
      </c>
    </row>
    <row r="492" spans="1:5" ht="12.75">
      <c r="A492" s="8">
        <v>35947</v>
      </c>
      <c r="B492" s="32">
        <v>275976</v>
      </c>
      <c r="D492" s="28">
        <v>35947</v>
      </c>
      <c r="E492" s="32">
        <v>137455</v>
      </c>
    </row>
    <row r="493" spans="1:5" ht="12.75">
      <c r="A493" s="8">
        <v>35977</v>
      </c>
      <c r="B493" s="32">
        <v>276266</v>
      </c>
      <c r="D493" s="28">
        <v>35977</v>
      </c>
      <c r="E493" s="32">
        <v>137588</v>
      </c>
    </row>
    <row r="494" spans="1:5" ht="12.75">
      <c r="A494" s="8">
        <v>36008</v>
      </c>
      <c r="B494" s="32">
        <v>276566</v>
      </c>
      <c r="D494" s="28">
        <v>36008</v>
      </c>
      <c r="E494" s="32">
        <v>137570</v>
      </c>
    </row>
    <row r="495" spans="1:5" ht="12.75">
      <c r="A495" s="8">
        <v>36039</v>
      </c>
      <c r="B495" s="32">
        <v>276859</v>
      </c>
      <c r="D495" s="28">
        <v>36039</v>
      </c>
      <c r="E495" s="32">
        <v>138286</v>
      </c>
    </row>
    <row r="496" spans="1:5" ht="12.75">
      <c r="A496" s="8">
        <v>36069</v>
      </c>
      <c r="B496" s="32">
        <v>277140</v>
      </c>
      <c r="D496" s="28">
        <v>36069</v>
      </c>
      <c r="E496" s="32">
        <v>138279</v>
      </c>
    </row>
    <row r="497" spans="1:5" ht="12.75">
      <c r="A497" s="8">
        <v>36100</v>
      </c>
      <c r="B497" s="32">
        <v>277402</v>
      </c>
      <c r="D497" s="28">
        <v>36100</v>
      </c>
      <c r="E497" s="32">
        <v>138381</v>
      </c>
    </row>
    <row r="498" spans="1:5" ht="12.75">
      <c r="A498" s="8">
        <v>36130</v>
      </c>
      <c r="B498" s="32">
        <v>277658</v>
      </c>
      <c r="D498" s="28">
        <v>36130</v>
      </c>
      <c r="E498" s="32">
        <v>138634</v>
      </c>
    </row>
    <row r="499" spans="1:5" ht="12.75">
      <c r="A499" s="8">
        <v>36161</v>
      </c>
      <c r="B499" s="32">
        <v>277891</v>
      </c>
      <c r="D499" s="28">
        <v>36161</v>
      </c>
      <c r="E499" s="32">
        <v>139003</v>
      </c>
    </row>
    <row r="500" spans="1:5" ht="12.75">
      <c r="A500" s="8">
        <v>36192</v>
      </c>
      <c r="B500" s="32">
        <v>278095</v>
      </c>
      <c r="D500" s="28">
        <v>36192</v>
      </c>
      <c r="E500" s="32">
        <v>138967</v>
      </c>
    </row>
    <row r="501" spans="1:5" ht="12.75">
      <c r="A501" s="8">
        <v>36220</v>
      </c>
      <c r="B501" s="32">
        <v>278324</v>
      </c>
      <c r="D501" s="28">
        <v>36220</v>
      </c>
      <c r="E501" s="32">
        <v>138730</v>
      </c>
    </row>
    <row r="502" spans="1:5" ht="12.75">
      <c r="A502" s="8">
        <v>36251</v>
      </c>
      <c r="B502" s="32">
        <v>278584</v>
      </c>
      <c r="D502" s="28">
        <v>36251</v>
      </c>
      <c r="E502" s="32">
        <v>138959</v>
      </c>
    </row>
    <row r="503" spans="1:5" ht="12.75">
      <c r="A503" s="8">
        <v>36281</v>
      </c>
      <c r="B503" s="32">
        <v>278859</v>
      </c>
      <c r="D503" s="28">
        <v>36281</v>
      </c>
      <c r="E503" s="32">
        <v>139107</v>
      </c>
    </row>
    <row r="504" spans="1:5" ht="12.75">
      <c r="A504" s="8">
        <v>36312</v>
      </c>
      <c r="B504" s="32">
        <v>279148</v>
      </c>
      <c r="D504" s="28">
        <v>36312</v>
      </c>
      <c r="E504" s="32">
        <v>139329</v>
      </c>
    </row>
    <row r="505" spans="1:5" ht="12.75">
      <c r="A505" s="8">
        <v>36342</v>
      </c>
      <c r="B505" s="32">
        <v>279448</v>
      </c>
      <c r="D505" s="28">
        <v>36342</v>
      </c>
      <c r="E505" s="32">
        <v>139439</v>
      </c>
    </row>
    <row r="506" spans="1:5" ht="12.75">
      <c r="A506" s="8">
        <v>36373</v>
      </c>
      <c r="B506" s="32">
        <v>279752</v>
      </c>
      <c r="D506" s="28">
        <v>36373</v>
      </c>
      <c r="E506" s="32">
        <v>139430</v>
      </c>
    </row>
    <row r="507" spans="1:5" ht="12.75">
      <c r="A507" s="8">
        <v>36404</v>
      </c>
      <c r="B507" s="32">
        <v>280053</v>
      </c>
      <c r="D507" s="28">
        <v>36404</v>
      </c>
      <c r="E507" s="32">
        <v>139622</v>
      </c>
    </row>
    <row r="508" spans="1:5" ht="12.75">
      <c r="A508" s="8">
        <v>36434</v>
      </c>
      <c r="B508" s="32">
        <v>280337</v>
      </c>
      <c r="D508" s="28">
        <v>36434</v>
      </c>
      <c r="E508" s="32">
        <v>139771</v>
      </c>
    </row>
    <row r="509" spans="1:5" ht="12.75">
      <c r="A509" s="8">
        <v>36465</v>
      </c>
      <c r="B509" s="32">
        <v>280594</v>
      </c>
      <c r="D509" s="28">
        <v>36465</v>
      </c>
      <c r="E509" s="32">
        <v>140025</v>
      </c>
    </row>
    <row r="510" spans="1:5" ht="12.75">
      <c r="A510" s="8">
        <v>36495</v>
      </c>
      <c r="B510" s="32">
        <v>280846</v>
      </c>
      <c r="D510" s="28">
        <v>36495</v>
      </c>
      <c r="E510" s="32">
        <v>140177</v>
      </c>
    </row>
    <row r="511" spans="1:5" ht="12.75">
      <c r="A511" s="8">
        <v>36526</v>
      </c>
      <c r="B511" s="32">
        <v>281083</v>
      </c>
      <c r="D511" s="28">
        <v>36526</v>
      </c>
      <c r="E511" s="32">
        <v>142267</v>
      </c>
    </row>
    <row r="512" spans="1:5" ht="12.75">
      <c r="A512" s="8">
        <v>36557</v>
      </c>
      <c r="B512" s="32">
        <v>281299</v>
      </c>
      <c r="D512" s="28">
        <v>36557</v>
      </c>
      <c r="E512" s="32">
        <v>142456</v>
      </c>
    </row>
    <row r="513" spans="1:5" ht="12.75">
      <c r="A513" s="8">
        <v>36586</v>
      </c>
      <c r="B513" s="32">
        <v>281531</v>
      </c>
      <c r="D513" s="28">
        <v>36586</v>
      </c>
      <c r="E513" s="32">
        <v>142434</v>
      </c>
    </row>
    <row r="514" spans="1:5" ht="12.75">
      <c r="A514" s="8">
        <v>36617</v>
      </c>
      <c r="B514" s="32">
        <v>281768</v>
      </c>
      <c r="D514" s="28">
        <v>36617</v>
      </c>
      <c r="E514" s="32">
        <v>142751</v>
      </c>
    </row>
    <row r="515" spans="1:5" ht="12.75">
      <c r="A515" s="8">
        <v>36647</v>
      </c>
      <c r="B515" s="32">
        <v>282013</v>
      </c>
      <c r="D515" s="28">
        <v>36647</v>
      </c>
      <c r="E515" s="32">
        <v>142388</v>
      </c>
    </row>
    <row r="516" spans="1:5" ht="12.75">
      <c r="A516" s="8">
        <v>36678</v>
      </c>
      <c r="B516" s="32">
        <v>282274</v>
      </c>
      <c r="D516" s="28">
        <v>36678</v>
      </c>
      <c r="E516" s="32">
        <v>142591</v>
      </c>
    </row>
    <row r="517" spans="1:5" ht="12.75">
      <c r="A517" s="8">
        <v>36708</v>
      </c>
      <c r="B517" s="32">
        <v>282541</v>
      </c>
      <c r="D517" s="28">
        <v>36708</v>
      </c>
      <c r="E517" s="32">
        <v>142278</v>
      </c>
    </row>
    <row r="518" spans="1:5" ht="12.75">
      <c r="A518" s="8">
        <v>36739</v>
      </c>
      <c r="B518" s="32">
        <v>282816</v>
      </c>
      <c r="D518" s="28">
        <v>36739</v>
      </c>
      <c r="E518" s="32">
        <v>142514</v>
      </c>
    </row>
    <row r="519" spans="1:5" ht="12.75">
      <c r="A519" s="8">
        <v>36770</v>
      </c>
      <c r="B519" s="32">
        <v>283090</v>
      </c>
      <c r="D519" s="28">
        <v>36770</v>
      </c>
      <c r="E519" s="32">
        <v>142518</v>
      </c>
    </row>
    <row r="520" spans="1:5" ht="12.75">
      <c r="A520" s="8">
        <v>36800</v>
      </c>
      <c r="B520" s="32">
        <v>283352</v>
      </c>
      <c r="D520" s="28">
        <v>36800</v>
      </c>
      <c r="E520" s="32">
        <v>142622</v>
      </c>
    </row>
    <row r="521" spans="1:5" ht="12.75">
      <c r="A521" s="8">
        <v>36831</v>
      </c>
      <c r="B521" s="32">
        <v>283600</v>
      </c>
      <c r="D521" s="28">
        <v>36831</v>
      </c>
      <c r="E521" s="32">
        <v>142962</v>
      </c>
    </row>
    <row r="522" spans="1:5" ht="12.75">
      <c r="A522" s="8">
        <v>36861</v>
      </c>
      <c r="B522" s="32">
        <v>283834</v>
      </c>
      <c r="D522" s="28">
        <v>36861</v>
      </c>
      <c r="E522" s="32">
        <v>143248</v>
      </c>
    </row>
    <row r="523" spans="1:5" ht="12.75">
      <c r="A523" s="8">
        <v>36892</v>
      </c>
      <c r="B523" s="32">
        <v>284056</v>
      </c>
      <c r="D523" s="28">
        <v>36892</v>
      </c>
      <c r="E523" s="32">
        <v>143800</v>
      </c>
    </row>
    <row r="524" spans="1:5" ht="12.75">
      <c r="A524" s="8">
        <v>36923</v>
      </c>
      <c r="B524" s="32">
        <v>284271</v>
      </c>
      <c r="D524" s="28">
        <v>36923</v>
      </c>
      <c r="E524" s="32">
        <v>143701</v>
      </c>
    </row>
    <row r="525" spans="1:5" ht="12.75">
      <c r="A525" s="8">
        <v>36951</v>
      </c>
      <c r="B525" s="32">
        <v>284494</v>
      </c>
      <c r="D525" s="28">
        <v>36951</v>
      </c>
      <c r="E525" s="32">
        <v>143924</v>
      </c>
    </row>
    <row r="526" spans="1:5" ht="12.75">
      <c r="A526" s="8">
        <v>36982</v>
      </c>
      <c r="B526" s="32">
        <v>284724</v>
      </c>
      <c r="D526" s="28">
        <v>36982</v>
      </c>
      <c r="E526" s="32">
        <v>143569</v>
      </c>
    </row>
    <row r="527" spans="1:5" ht="12.75">
      <c r="A527" s="8">
        <v>37012</v>
      </c>
      <c r="B527" s="32">
        <v>284965</v>
      </c>
      <c r="D527" s="28">
        <v>37012</v>
      </c>
      <c r="E527" s="32">
        <v>143318</v>
      </c>
    </row>
    <row r="528" spans="1:5" ht="12.75">
      <c r="A528" s="8">
        <v>37043</v>
      </c>
      <c r="B528" s="32">
        <v>285215</v>
      </c>
      <c r="D528" s="28">
        <v>37043</v>
      </c>
      <c r="E528" s="32">
        <v>143357</v>
      </c>
    </row>
    <row r="529" spans="1:5" ht="12.75">
      <c r="A529" s="8">
        <v>37073</v>
      </c>
      <c r="B529" s="32">
        <v>285472</v>
      </c>
      <c r="D529" s="28">
        <v>37073</v>
      </c>
      <c r="E529" s="32">
        <v>143654</v>
      </c>
    </row>
    <row r="530" spans="1:5" ht="12.75">
      <c r="A530" s="8">
        <v>37104</v>
      </c>
      <c r="B530" s="32">
        <v>285744</v>
      </c>
      <c r="D530" s="28">
        <v>37104</v>
      </c>
      <c r="E530" s="32">
        <v>143284</v>
      </c>
    </row>
    <row r="531" spans="1:5" ht="12.75">
      <c r="A531" s="8">
        <v>37135</v>
      </c>
      <c r="B531" s="32">
        <v>286012</v>
      </c>
      <c r="D531" s="28">
        <v>37135</v>
      </c>
      <c r="E531" s="32">
        <v>143989</v>
      </c>
    </row>
    <row r="532" spans="1:5" ht="12.75">
      <c r="A532" s="8">
        <v>37165</v>
      </c>
      <c r="B532" s="32">
        <v>286266</v>
      </c>
      <c r="D532" s="28">
        <v>37165</v>
      </c>
      <c r="E532" s="32">
        <v>144086</v>
      </c>
    </row>
    <row r="533" spans="1:5" ht="12.75">
      <c r="A533" s="8">
        <v>37196</v>
      </c>
      <c r="B533" s="32">
        <v>286506</v>
      </c>
      <c r="D533" s="28">
        <v>37196</v>
      </c>
      <c r="E533" s="32">
        <v>144240</v>
      </c>
    </row>
    <row r="534" spans="1:5" ht="12.75">
      <c r="A534" s="8">
        <v>37226</v>
      </c>
      <c r="B534" s="32">
        <v>286734</v>
      </c>
      <c r="D534" s="28">
        <v>37226</v>
      </c>
      <c r="E534" s="32">
        <v>144305</v>
      </c>
    </row>
    <row r="535" spans="1:5" ht="12.75">
      <c r="A535" s="8">
        <v>37257</v>
      </c>
      <c r="B535" s="32">
        <v>286950</v>
      </c>
      <c r="D535" s="28">
        <v>37257</v>
      </c>
      <c r="E535" s="32">
        <v>143883</v>
      </c>
    </row>
    <row r="536" spans="1:5" ht="12.75">
      <c r="A536" s="8">
        <v>37288</v>
      </c>
      <c r="B536" s="32">
        <v>287156</v>
      </c>
      <c r="D536" s="28">
        <v>37288</v>
      </c>
      <c r="E536" s="32">
        <v>144653</v>
      </c>
    </row>
    <row r="537" spans="1:5" ht="12.75">
      <c r="A537" s="8">
        <v>37316</v>
      </c>
      <c r="B537" s="32">
        <v>287362</v>
      </c>
      <c r="D537" s="28">
        <v>37316</v>
      </c>
      <c r="E537" s="32">
        <v>144481</v>
      </c>
    </row>
    <row r="538" spans="1:5" ht="12.75">
      <c r="A538" s="8">
        <v>37347</v>
      </c>
      <c r="B538" s="32">
        <v>287583</v>
      </c>
      <c r="D538" s="28">
        <v>37347</v>
      </c>
      <c r="E538" s="32">
        <v>144725</v>
      </c>
    </row>
    <row r="539" spans="1:5" ht="12.75">
      <c r="A539" s="8">
        <v>37377</v>
      </c>
      <c r="B539" s="32">
        <v>287821</v>
      </c>
      <c r="D539" s="28">
        <v>37377</v>
      </c>
      <c r="E539" s="32">
        <v>144938</v>
      </c>
    </row>
    <row r="540" spans="1:5" ht="12.75">
      <c r="A540" s="8">
        <v>37408</v>
      </c>
      <c r="B540" s="32">
        <v>288066</v>
      </c>
      <c r="D540" s="28">
        <v>37408</v>
      </c>
      <c r="E540" s="32">
        <v>144808</v>
      </c>
    </row>
    <row r="541" spans="1:5" ht="12.75">
      <c r="A541" s="8">
        <v>37438</v>
      </c>
      <c r="B541" s="32">
        <v>288318</v>
      </c>
      <c r="D541" s="28">
        <v>37438</v>
      </c>
      <c r="E541" s="32">
        <v>144803</v>
      </c>
    </row>
    <row r="542" spans="1:5" ht="12.75">
      <c r="A542" s="8">
        <v>37469</v>
      </c>
      <c r="B542" s="32">
        <v>288578</v>
      </c>
      <c r="D542" s="28">
        <v>37469</v>
      </c>
      <c r="E542" s="32">
        <v>145009</v>
      </c>
    </row>
    <row r="543" spans="1:5" ht="12.75">
      <c r="A543" s="8">
        <v>37500</v>
      </c>
      <c r="B543" s="32">
        <v>288836</v>
      </c>
      <c r="D543" s="28">
        <v>37500</v>
      </c>
      <c r="E543" s="32">
        <v>145552</v>
      </c>
    </row>
    <row r="544" spans="1:5" ht="12.75">
      <c r="A544" s="8">
        <v>37530</v>
      </c>
      <c r="B544" s="32">
        <v>289083</v>
      </c>
      <c r="D544" s="28">
        <v>37530</v>
      </c>
      <c r="E544" s="32">
        <v>145314</v>
      </c>
    </row>
    <row r="545" spans="1:5" ht="12.75">
      <c r="A545" s="8">
        <v>37561</v>
      </c>
      <c r="B545" s="32">
        <v>289308</v>
      </c>
      <c r="D545" s="28">
        <v>37561</v>
      </c>
      <c r="E545" s="32">
        <v>145041</v>
      </c>
    </row>
    <row r="546" spans="1:5" ht="12.75">
      <c r="A546" s="8">
        <v>37591</v>
      </c>
      <c r="B546" s="32">
        <v>289516</v>
      </c>
      <c r="D546" s="28">
        <v>37591</v>
      </c>
      <c r="E546" s="32">
        <v>145066</v>
      </c>
    </row>
    <row r="547" spans="1:5" ht="12.75">
      <c r="A547" s="8">
        <v>37622</v>
      </c>
      <c r="B547" s="32">
        <v>289720</v>
      </c>
      <c r="D547" s="28">
        <v>37622</v>
      </c>
      <c r="E547" s="32">
        <v>145937</v>
      </c>
    </row>
    <row r="548" spans="1:5" ht="12.75">
      <c r="A548" s="8">
        <v>37653</v>
      </c>
      <c r="B548" s="32">
        <v>289920</v>
      </c>
      <c r="D548" s="28">
        <v>37653</v>
      </c>
      <c r="E548" s="32">
        <v>146100</v>
      </c>
    </row>
    <row r="549" spans="1:5" ht="12.75">
      <c r="A549" s="8">
        <v>37681</v>
      </c>
      <c r="B549" s="32">
        <v>290128</v>
      </c>
      <c r="D549" s="28">
        <v>37681</v>
      </c>
      <c r="E549" s="32">
        <v>146022</v>
      </c>
    </row>
    <row r="550" spans="1:5" ht="12.75">
      <c r="A550" s="8">
        <v>37712</v>
      </c>
      <c r="B550" s="32">
        <v>290349</v>
      </c>
      <c r="D550" s="28">
        <v>37712</v>
      </c>
      <c r="E550" s="32">
        <v>146474</v>
      </c>
    </row>
    <row r="551" spans="1:5" ht="12.75">
      <c r="A551" s="8">
        <v>37742</v>
      </c>
      <c r="B551" s="32">
        <v>290581</v>
      </c>
      <c r="D551" s="28">
        <v>37742</v>
      </c>
      <c r="E551" s="32">
        <v>146500</v>
      </c>
    </row>
    <row r="552" spans="1:5" ht="12.75">
      <c r="A552" s="8">
        <v>37773</v>
      </c>
      <c r="B552" s="32">
        <v>290821</v>
      </c>
      <c r="D552" s="28">
        <v>37773</v>
      </c>
      <c r="E552" s="32">
        <v>147056</v>
      </c>
    </row>
    <row r="553" spans="1:5" ht="12.75">
      <c r="A553" s="8">
        <v>37803</v>
      </c>
      <c r="B553" s="32">
        <v>291068</v>
      </c>
      <c r="D553" s="28">
        <v>37803</v>
      </c>
      <c r="E553" s="32">
        <v>146485</v>
      </c>
    </row>
    <row r="554" spans="1:5" ht="12.75">
      <c r="A554" s="8">
        <v>37834</v>
      </c>
      <c r="B554" s="32">
        <v>291321</v>
      </c>
      <c r="D554" s="28">
        <v>37834</v>
      </c>
      <c r="E554" s="32">
        <v>146445</v>
      </c>
    </row>
    <row r="555" spans="1:5" ht="12.75">
      <c r="A555" s="8">
        <v>37865</v>
      </c>
      <c r="B555" s="32">
        <v>291574</v>
      </c>
      <c r="D555" s="28">
        <v>37865</v>
      </c>
      <c r="E555" s="32">
        <v>146530</v>
      </c>
    </row>
    <row r="556" spans="1:5" ht="12.75">
      <c r="A556" s="8">
        <v>37895</v>
      </c>
      <c r="B556" s="32">
        <v>291819</v>
      </c>
      <c r="D556" s="28">
        <v>37895</v>
      </c>
      <c r="E556" s="32">
        <v>146716</v>
      </c>
    </row>
    <row r="557" spans="1:5" ht="12.75">
      <c r="A557" s="8">
        <v>37926</v>
      </c>
      <c r="B557" s="32">
        <v>292038</v>
      </c>
      <c r="D557" s="28">
        <v>37926</v>
      </c>
      <c r="E557" s="32">
        <v>147000</v>
      </c>
    </row>
    <row r="558" spans="1:5" ht="12.75">
      <c r="A558" s="8">
        <v>37956</v>
      </c>
      <c r="B558" s="32">
        <v>292232</v>
      </c>
      <c r="D558" s="28">
        <v>37956</v>
      </c>
      <c r="E558" s="32">
        <v>146729</v>
      </c>
    </row>
    <row r="559" spans="1:5" ht="12.75">
      <c r="A559" s="8">
        <v>37987</v>
      </c>
      <c r="B559" s="32">
        <v>292414</v>
      </c>
      <c r="D559" s="28">
        <v>37987</v>
      </c>
      <c r="E559" s="32">
        <v>146842</v>
      </c>
    </row>
    <row r="560" spans="1:5" ht="12.75">
      <c r="A560" s="8">
        <v>38018</v>
      </c>
      <c r="B560" s="32">
        <v>292596</v>
      </c>
      <c r="D560" s="28">
        <v>38018</v>
      </c>
      <c r="E560" s="32">
        <v>146709</v>
      </c>
    </row>
    <row r="561" spans="1:5" ht="12.75">
      <c r="A561" s="8">
        <v>38047</v>
      </c>
      <c r="B561" s="32">
        <v>292804</v>
      </c>
      <c r="D561" s="28">
        <v>38047</v>
      </c>
      <c r="E561" s="32">
        <v>146944</v>
      </c>
    </row>
    <row r="562" spans="1:5" ht="12.75">
      <c r="A562" s="8">
        <v>38078</v>
      </c>
      <c r="B562" s="32">
        <v>293029</v>
      </c>
      <c r="D562" s="28">
        <v>38078</v>
      </c>
      <c r="E562" s="32">
        <v>146850</v>
      </c>
    </row>
    <row r="563" spans="1:5" ht="12.75">
      <c r="A563" s="8">
        <v>38108</v>
      </c>
      <c r="B563" s="32">
        <v>293253</v>
      </c>
      <c r="D563" s="28">
        <v>38108</v>
      </c>
      <c r="E563" s="32">
        <v>147065</v>
      </c>
    </row>
    <row r="564" spans="1:5" ht="12.75">
      <c r="A564" s="8">
        <v>38139</v>
      </c>
      <c r="B564" s="32">
        <v>293488</v>
      </c>
      <c r="D564" s="28">
        <v>38139</v>
      </c>
      <c r="E564" s="32">
        <v>147460</v>
      </c>
    </row>
    <row r="565" spans="1:5" ht="12.75">
      <c r="A565" s="8">
        <v>38169</v>
      </c>
      <c r="B565" s="32">
        <v>293737</v>
      </c>
      <c r="D565" s="28">
        <v>38169</v>
      </c>
      <c r="E565" s="32">
        <v>147692</v>
      </c>
    </row>
    <row r="566" spans="1:5" ht="12.75">
      <c r="A566" s="8">
        <v>38200</v>
      </c>
      <c r="B566" s="32">
        <v>293990</v>
      </c>
      <c r="D566" s="28">
        <v>38200</v>
      </c>
      <c r="E566" s="32">
        <v>147564</v>
      </c>
    </row>
    <row r="567" spans="1:5" ht="12.75">
      <c r="A567" s="8">
        <v>38231</v>
      </c>
      <c r="B567" s="32">
        <v>294246</v>
      </c>
      <c r="D567" s="28">
        <v>38231</v>
      </c>
      <c r="E567" s="32">
        <v>147415</v>
      </c>
    </row>
    <row r="568" spans="1:5" ht="12.75">
      <c r="A568" s="8">
        <v>38261</v>
      </c>
      <c r="B568" s="32">
        <v>294493</v>
      </c>
      <c r="D568" s="28">
        <v>38261</v>
      </c>
      <c r="E568" s="32">
        <v>147793</v>
      </c>
    </row>
    <row r="569" spans="1:5" ht="12.75">
      <c r="A569" s="8">
        <v>38292</v>
      </c>
      <c r="B569" s="32">
        <v>294725</v>
      </c>
      <c r="D569" s="28">
        <v>38292</v>
      </c>
      <c r="E569" s="32">
        <v>148162</v>
      </c>
    </row>
    <row r="570" spans="1:5" ht="12.75">
      <c r="A570" s="8">
        <v>38322</v>
      </c>
      <c r="B570" s="32">
        <v>294949</v>
      </c>
      <c r="D570" s="28">
        <v>38322</v>
      </c>
      <c r="E570" s="32">
        <v>148059</v>
      </c>
    </row>
    <row r="571" spans="1:5" ht="12.75">
      <c r="A571" s="8">
        <v>38353</v>
      </c>
      <c r="B571" s="32">
        <v>295154</v>
      </c>
      <c r="D571" s="28">
        <v>38353</v>
      </c>
      <c r="E571" s="32">
        <v>148005</v>
      </c>
    </row>
    <row r="572" spans="1:5" ht="12.75">
      <c r="A572" s="8">
        <v>38384</v>
      </c>
      <c r="B572" s="32">
        <v>295340</v>
      </c>
      <c r="D572" s="28">
        <v>38384</v>
      </c>
      <c r="E572" s="32">
        <v>148349</v>
      </c>
    </row>
    <row r="573" spans="1:5" ht="12.75">
      <c r="A573" s="8">
        <v>38412</v>
      </c>
      <c r="B573" s="32">
        <v>295532</v>
      </c>
      <c r="D573" s="28">
        <v>38412</v>
      </c>
      <c r="E573" s="32">
        <v>148366</v>
      </c>
    </row>
    <row r="574" spans="1:5" ht="12.75">
      <c r="A574" s="8">
        <v>38443</v>
      </c>
      <c r="B574" s="32">
        <v>295741</v>
      </c>
      <c r="D574" s="28">
        <v>38443</v>
      </c>
      <c r="E574" s="32">
        <v>148926</v>
      </c>
    </row>
    <row r="575" spans="1:5" ht="12.75">
      <c r="A575" s="8">
        <v>38473</v>
      </c>
      <c r="B575" s="32">
        <v>295963</v>
      </c>
      <c r="D575" s="28">
        <v>38473</v>
      </c>
      <c r="E575" s="32">
        <v>149273</v>
      </c>
    </row>
    <row r="576" spans="1:5" ht="12.75">
      <c r="A576" s="8">
        <v>38504</v>
      </c>
      <c r="B576" s="32">
        <v>296204</v>
      </c>
      <c r="D576" s="28">
        <v>38504</v>
      </c>
      <c r="E576" s="32">
        <v>149262</v>
      </c>
    </row>
    <row r="577" spans="1:5" ht="12.75">
      <c r="A577" s="8">
        <v>38534</v>
      </c>
      <c r="B577" s="32">
        <v>296456</v>
      </c>
      <c r="D577" s="28">
        <v>38534</v>
      </c>
      <c r="E577" s="32">
        <v>149445</v>
      </c>
    </row>
    <row r="578" spans="1:5" ht="12.75">
      <c r="A578" s="8">
        <v>38565</v>
      </c>
      <c r="B578" s="32">
        <v>296717</v>
      </c>
      <c r="D578" s="28">
        <v>38565</v>
      </c>
      <c r="E578" s="32">
        <v>149794</v>
      </c>
    </row>
    <row r="579" spans="1:5" ht="12.75">
      <c r="A579" s="8">
        <v>38596</v>
      </c>
      <c r="B579" s="32">
        <v>296984</v>
      </c>
      <c r="D579" s="28">
        <v>38596</v>
      </c>
      <c r="E579" s="32">
        <v>149977</v>
      </c>
    </row>
    <row r="580" spans="1:5" ht="12.75">
      <c r="A580" s="8">
        <v>38626</v>
      </c>
      <c r="B580" s="32">
        <v>297235</v>
      </c>
      <c r="D580" s="28">
        <v>38626</v>
      </c>
      <c r="E580" s="32">
        <v>150007</v>
      </c>
    </row>
    <row r="581" spans="1:5" ht="12.75">
      <c r="A581" s="8">
        <v>38657</v>
      </c>
      <c r="B581" s="32">
        <v>297465</v>
      </c>
      <c r="D581" s="28">
        <v>38657</v>
      </c>
      <c r="E581" s="32">
        <v>150095</v>
      </c>
    </row>
    <row r="582" spans="1:5" ht="12.75">
      <c r="A582" s="8">
        <v>38687</v>
      </c>
      <c r="B582" s="32">
        <v>297686</v>
      </c>
      <c r="D582" s="28">
        <v>38687</v>
      </c>
      <c r="E582" s="32">
        <v>150002</v>
      </c>
    </row>
    <row r="583" spans="1:5" ht="12.75">
      <c r="A583" s="8">
        <v>38718</v>
      </c>
      <c r="B583" s="32">
        <v>297897</v>
      </c>
      <c r="D583" s="28">
        <v>38718</v>
      </c>
      <c r="E583" s="32">
        <v>150148</v>
      </c>
    </row>
    <row r="584" spans="1:5" ht="12.75">
      <c r="A584" s="8">
        <v>38749</v>
      </c>
      <c r="B584" s="32">
        <v>298098</v>
      </c>
      <c r="D584" s="28">
        <v>38749</v>
      </c>
      <c r="E584" s="32">
        <v>150600</v>
      </c>
    </row>
    <row r="585" spans="1:5" ht="12.75">
      <c r="A585" s="8">
        <v>38777</v>
      </c>
      <c r="B585" s="32">
        <v>298306</v>
      </c>
      <c r="D585" s="28">
        <v>38777</v>
      </c>
      <c r="E585" s="32">
        <v>150793</v>
      </c>
    </row>
    <row r="586" spans="1:5" ht="12.75">
      <c r="A586" s="8">
        <v>38808</v>
      </c>
      <c r="B586" s="32">
        <v>298530</v>
      </c>
      <c r="D586" s="28">
        <v>38808</v>
      </c>
      <c r="E586" s="32">
        <v>150906</v>
      </c>
    </row>
    <row r="587" spans="1:5" ht="12.75">
      <c r="A587" s="8">
        <v>38838</v>
      </c>
      <c r="B587" s="32">
        <v>298768</v>
      </c>
      <c r="D587" s="28">
        <v>38838</v>
      </c>
      <c r="E587" s="32">
        <v>151120</v>
      </c>
    </row>
    <row r="588" spans="1:5" ht="12.75">
      <c r="A588" s="8">
        <v>38869</v>
      </c>
      <c r="B588" s="32">
        <v>299025</v>
      </c>
      <c r="D588" s="28">
        <v>38869</v>
      </c>
      <c r="E588" s="32">
        <v>151398</v>
      </c>
    </row>
    <row r="589" spans="1:5" ht="12.75">
      <c r="A589" s="8">
        <v>38899</v>
      </c>
      <c r="B589" s="32">
        <v>299292</v>
      </c>
      <c r="D589" s="28">
        <v>38899</v>
      </c>
      <c r="E589" s="32">
        <v>151414</v>
      </c>
    </row>
    <row r="590" spans="1:5" ht="12.75">
      <c r="A590" s="8">
        <v>38930</v>
      </c>
      <c r="B590" s="32">
        <v>299566</v>
      </c>
      <c r="D590" s="28">
        <v>38930</v>
      </c>
      <c r="E590" s="32">
        <v>151762</v>
      </c>
    </row>
    <row r="591" spans="1:5" ht="12.75">
      <c r="A591" s="8">
        <v>38961</v>
      </c>
      <c r="B591" s="32">
        <v>299847</v>
      </c>
      <c r="D591" s="28">
        <v>38961</v>
      </c>
      <c r="E591" s="32">
        <v>151680</v>
      </c>
    </row>
    <row r="592" spans="1:5" ht="12.75">
      <c r="A592" s="8">
        <v>38991</v>
      </c>
      <c r="B592" s="32">
        <v>300111</v>
      </c>
      <c r="D592" s="28">
        <v>38991</v>
      </c>
      <c r="E592" s="32">
        <v>152027</v>
      </c>
    </row>
    <row r="593" spans="1:5" ht="12.75">
      <c r="A593" s="8">
        <v>39022</v>
      </c>
      <c r="B593" s="32">
        <v>300354</v>
      </c>
      <c r="D593" s="28">
        <v>39022</v>
      </c>
      <c r="E593" s="32">
        <v>152425</v>
      </c>
    </row>
    <row r="594" spans="1:5" ht="12.75">
      <c r="A594" s="8">
        <v>39052</v>
      </c>
      <c r="B594" s="32">
        <v>300588</v>
      </c>
      <c r="D594" s="28">
        <v>39052</v>
      </c>
      <c r="E594" s="32">
        <v>152677</v>
      </c>
    </row>
    <row r="595" spans="1:5" ht="12.75">
      <c r="A595" s="8">
        <v>39083</v>
      </c>
      <c r="B595" s="32">
        <v>300804</v>
      </c>
      <c r="D595" s="28">
        <v>39083</v>
      </c>
      <c r="E595" s="32">
        <v>153012</v>
      </c>
    </row>
    <row r="596" spans="1:5" ht="12.75">
      <c r="A596" s="8">
        <v>39114</v>
      </c>
      <c r="B596" s="32">
        <v>301001</v>
      </c>
      <c r="D596" s="28">
        <v>39114</v>
      </c>
      <c r="E596" s="32">
        <v>152879</v>
      </c>
    </row>
    <row r="597" spans="1:5" ht="12.75">
      <c r="A597" s="8">
        <v>39142</v>
      </c>
      <c r="B597" s="32">
        <v>301205</v>
      </c>
      <c r="D597" s="28">
        <v>39142</v>
      </c>
      <c r="E597" s="32">
        <v>153004</v>
      </c>
    </row>
    <row r="598" spans="1:5" ht="12.75">
      <c r="A598" s="8">
        <v>39173</v>
      </c>
      <c r="B598" s="32">
        <v>301426</v>
      </c>
      <c r="D598" s="28">
        <v>39173</v>
      </c>
      <c r="E598" s="32">
        <v>152522</v>
      </c>
    </row>
    <row r="599" spans="1:5" ht="12.75">
      <c r="A599" s="8">
        <v>39203</v>
      </c>
      <c r="B599" s="32">
        <v>301660</v>
      </c>
      <c r="D599" s="28">
        <v>39203</v>
      </c>
      <c r="E599" s="32">
        <v>152759</v>
      </c>
    </row>
    <row r="600" spans="1:5" ht="12.75">
      <c r="A600" s="8">
        <v>39234</v>
      </c>
      <c r="B600" s="32">
        <v>301914</v>
      </c>
      <c r="D600" s="28">
        <v>39234</v>
      </c>
      <c r="E600" s="32">
        <v>153085</v>
      </c>
    </row>
    <row r="601" spans="1:5" ht="12.75">
      <c r="A601" s="8">
        <v>39264</v>
      </c>
      <c r="B601" s="32">
        <v>302178</v>
      </c>
      <c r="D601" s="28">
        <v>39264</v>
      </c>
      <c r="E601" s="32">
        <v>153101</v>
      </c>
    </row>
    <row r="602" spans="1:5" ht="12.75">
      <c r="A602" s="8">
        <v>39295</v>
      </c>
      <c r="B602" s="32">
        <v>302450</v>
      </c>
      <c r="D602" s="28">
        <v>39295</v>
      </c>
      <c r="E602" s="32">
        <v>152855</v>
      </c>
    </row>
    <row r="603" spans="1:5" ht="12.75">
      <c r="A603" s="8">
        <v>39326</v>
      </c>
      <c r="B603" s="32">
        <v>302728</v>
      </c>
      <c r="D603" s="28">
        <v>39326</v>
      </c>
      <c r="E603" s="32">
        <v>153424</v>
      </c>
    </row>
    <row r="604" spans="1:5" ht="12.75">
      <c r="A604" s="8">
        <v>39356</v>
      </c>
      <c r="B604" s="32">
        <v>302989</v>
      </c>
      <c r="D604" s="28">
        <v>39356</v>
      </c>
      <c r="E604" s="32">
        <v>153162</v>
      </c>
    </row>
    <row r="605" spans="1:5" ht="12.75">
      <c r="A605" s="8">
        <v>39387</v>
      </c>
      <c r="B605" s="32">
        <v>303228</v>
      </c>
      <c r="D605" s="28">
        <v>39387</v>
      </c>
      <c r="E605" s="32">
        <v>153877</v>
      </c>
    </row>
    <row r="606" spans="1:5" ht="12.75">
      <c r="A606" s="8">
        <v>39417</v>
      </c>
      <c r="B606" s="32">
        <v>303457</v>
      </c>
      <c r="D606" s="28">
        <v>39417</v>
      </c>
      <c r="E606" s="32">
        <v>153836</v>
      </c>
    </row>
    <row r="607" spans="1:5" ht="12.75">
      <c r="A607" s="8">
        <v>39448</v>
      </c>
      <c r="B607" s="32">
        <v>303670</v>
      </c>
      <c r="C607">
        <f aca="true" t="shared" si="0" ref="C607:C617">(B607-B606)/B606</f>
        <v>0.0007019116382222193</v>
      </c>
      <c r="D607" s="28">
        <v>39448</v>
      </c>
      <c r="E607" s="32">
        <v>153873</v>
      </c>
    </row>
    <row r="608" spans="1:5" ht="12.75">
      <c r="A608" s="8">
        <v>39479</v>
      </c>
      <c r="B608" s="32">
        <v>303866</v>
      </c>
      <c r="C608">
        <f t="shared" si="0"/>
        <v>0.0006454374814766028</v>
      </c>
      <c r="D608" s="28">
        <v>39479</v>
      </c>
      <c r="E608" s="32">
        <v>153498</v>
      </c>
    </row>
    <row r="609" spans="1:5" ht="12.75">
      <c r="A609" s="8">
        <v>39508</v>
      </c>
      <c r="B609" s="32">
        <v>304068</v>
      </c>
      <c r="C609">
        <f t="shared" si="0"/>
        <v>0.0006647667063771531</v>
      </c>
      <c r="D609" s="28">
        <v>39508</v>
      </c>
      <c r="E609" s="32">
        <v>153843</v>
      </c>
    </row>
    <row r="610" spans="1:5" ht="12.75">
      <c r="A610" s="8">
        <v>39539</v>
      </c>
      <c r="B610" s="32">
        <v>304287</v>
      </c>
      <c r="C610">
        <f t="shared" si="0"/>
        <v>0.0007202336319507478</v>
      </c>
      <c r="D610" s="28">
        <v>39539</v>
      </c>
      <c r="E610" s="32">
        <v>153932</v>
      </c>
    </row>
    <row r="611" spans="1:5" ht="12.75">
      <c r="A611" s="8">
        <v>39569</v>
      </c>
      <c r="B611" s="32">
        <v>304121</v>
      </c>
      <c r="C611">
        <f t="shared" si="0"/>
        <v>-0.0005455376010148313</v>
      </c>
      <c r="D611" s="28">
        <v>39569</v>
      </c>
      <c r="E611" s="32">
        <v>154510</v>
      </c>
    </row>
    <row r="612" spans="1:5" ht="12.75">
      <c r="A612" s="8">
        <v>39600</v>
      </c>
      <c r="B612" s="32">
        <v>304360</v>
      </c>
      <c r="C612">
        <f t="shared" si="0"/>
        <v>0.0007858714130231059</v>
      </c>
      <c r="D612" s="28">
        <v>39600</v>
      </c>
      <c r="E612" s="32">
        <v>154400</v>
      </c>
    </row>
    <row r="613" spans="1:5" ht="12.75">
      <c r="A613" s="8">
        <v>39630</v>
      </c>
      <c r="B613" s="32">
        <v>304608</v>
      </c>
      <c r="C613">
        <f t="shared" si="0"/>
        <v>0.0008148245498751478</v>
      </c>
      <c r="D613" s="28">
        <v>39630</v>
      </c>
      <c r="E613" s="32">
        <v>154506</v>
      </c>
    </row>
    <row r="614" spans="1:5" ht="12.75">
      <c r="A614" s="8">
        <v>39661</v>
      </c>
      <c r="B614" s="32">
        <v>304870</v>
      </c>
      <c r="C614">
        <f t="shared" si="0"/>
        <v>0.0008601218615400777</v>
      </c>
      <c r="D614" s="28">
        <v>39661</v>
      </c>
      <c r="E614" s="32">
        <v>154823</v>
      </c>
    </row>
    <row r="615" spans="1:5" ht="12.75">
      <c r="A615" s="8">
        <v>39692</v>
      </c>
      <c r="B615" s="32">
        <v>305138</v>
      </c>
      <c r="C615">
        <f t="shared" si="0"/>
        <v>0.0008790632072686719</v>
      </c>
      <c r="D615" s="28">
        <v>39692</v>
      </c>
      <c r="E615" s="32">
        <v>154621</v>
      </c>
    </row>
    <row r="616" spans="1:5" ht="12.75">
      <c r="A616" s="8">
        <v>39722</v>
      </c>
      <c r="B616" s="32">
        <v>305390</v>
      </c>
      <c r="C616">
        <f t="shared" si="0"/>
        <v>0.000825855842274643</v>
      </c>
      <c r="D616" s="28">
        <v>39722</v>
      </c>
      <c r="E616" s="32">
        <v>154878</v>
      </c>
    </row>
    <row r="617" spans="1:5" ht="12.75">
      <c r="A617" s="8">
        <v>39753</v>
      </c>
      <c r="B617" s="32">
        <v>305624</v>
      </c>
      <c r="C617">
        <f t="shared" si="0"/>
        <v>0.0007662333409738367</v>
      </c>
      <c r="D617" s="28">
        <v>39753</v>
      </c>
      <c r="E617" s="32">
        <v>154620</v>
      </c>
    </row>
    <row r="618" spans="1:5" ht="12.75">
      <c r="A618" s="8">
        <v>39783</v>
      </c>
      <c r="B618" s="32">
        <v>305848</v>
      </c>
      <c r="C618">
        <f>(B618-B617)/B617</f>
        <v>0.0007329267335026045</v>
      </c>
      <c r="D618" s="28">
        <v>39783</v>
      </c>
      <c r="E618" s="32">
        <v>154447</v>
      </c>
    </row>
    <row r="619" spans="1:5" ht="12.75">
      <c r="A619" s="3">
        <v>39814</v>
      </c>
      <c r="B619" s="33">
        <f>B618*(1+C619)</f>
        <v>306048.1191195613</v>
      </c>
      <c r="C619">
        <f>AVERAGE(C607:C618)</f>
        <v>0.0006543090671224983</v>
      </c>
      <c r="D619" s="28">
        <v>39814</v>
      </c>
      <c r="E619" s="32">
        <v>153716</v>
      </c>
    </row>
  </sheetData>
  <hyperlinks>
    <hyperlink ref="B1" r:id="rId1" display="http://research.stlouisfed.org/fred2/series/POPTHM"/>
    <hyperlink ref="E1" r:id="rId2" display="http://research.stlouisfed.org/fred2/series/CLF16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54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7.8515625" style="34" bestFit="1" customWidth="1"/>
    <col min="2" max="2" width="9.421875" style="36" bestFit="1" customWidth="1"/>
    <col min="3" max="3" width="8.8515625" style="37" bestFit="1" customWidth="1"/>
    <col min="4" max="4" width="14.421875" style="34" bestFit="1" customWidth="1"/>
    <col min="5" max="6" width="9.421875" style="34" bestFit="1" customWidth="1"/>
    <col min="7" max="7" width="13.7109375" style="34" bestFit="1" customWidth="1"/>
    <col min="8" max="8" width="17.00390625" style="34" bestFit="1" customWidth="1"/>
    <col min="9" max="9" width="11.57421875" style="34" bestFit="1" customWidth="1"/>
    <col min="10" max="10" width="20.8515625" style="34" bestFit="1" customWidth="1"/>
    <col min="11" max="11" width="24.28125" style="34" bestFit="1" customWidth="1"/>
    <col min="12" max="16384" width="9.140625" style="34" customWidth="1"/>
  </cols>
  <sheetData>
    <row r="1" spans="1:11" s="45" customFormat="1" ht="26.25" customHeight="1">
      <c r="A1" s="14" t="s">
        <v>56</v>
      </c>
      <c r="B1" s="41" t="s">
        <v>58</v>
      </c>
      <c r="C1" s="42" t="s">
        <v>57</v>
      </c>
      <c r="D1" s="43" t="s">
        <v>55</v>
      </c>
      <c r="E1" s="14" t="s">
        <v>54</v>
      </c>
      <c r="F1" s="14" t="s">
        <v>96</v>
      </c>
      <c r="G1" s="14" t="s">
        <v>97</v>
      </c>
      <c r="H1" s="44" t="s">
        <v>98</v>
      </c>
      <c r="I1" s="44" t="s">
        <v>60</v>
      </c>
      <c r="J1" s="44" t="s">
        <v>59</v>
      </c>
      <c r="K1" s="14" t="s">
        <v>99</v>
      </c>
    </row>
    <row r="2" spans="1:8" ht="11.25">
      <c r="A2" s="35">
        <v>23377</v>
      </c>
      <c r="B2" s="36">
        <v>39914</v>
      </c>
      <c r="C2" s="37">
        <v>38.2</v>
      </c>
      <c r="D2" s="38">
        <v>1524714.8</v>
      </c>
      <c r="E2" s="39">
        <v>190763</v>
      </c>
      <c r="F2" s="39">
        <v>72356</v>
      </c>
      <c r="G2" s="38">
        <f>D2/E2</f>
        <v>7.992717665375361</v>
      </c>
      <c r="H2" s="38">
        <f>D2/F2</f>
        <v>21.072403117916966</v>
      </c>
    </row>
    <row r="3" spans="1:8" ht="11.25">
      <c r="A3" s="35">
        <v>23408</v>
      </c>
      <c r="B3" s="36">
        <v>40123</v>
      </c>
      <c r="C3" s="37">
        <v>38.5</v>
      </c>
      <c r="D3" s="38">
        <v>1544735.5</v>
      </c>
      <c r="E3" s="39">
        <v>190953</v>
      </c>
      <c r="F3" s="39">
        <v>72683</v>
      </c>
      <c r="G3" s="38">
        <f aca="true" t="shared" si="0" ref="G3:G66">D3/E3</f>
        <v>8.089611056123758</v>
      </c>
      <c r="H3" s="38">
        <f aca="true" t="shared" si="1" ref="H3:H66">D3/F3</f>
        <v>21.253050919747395</v>
      </c>
    </row>
    <row r="4" spans="1:8" ht="11.25">
      <c r="A4" s="35">
        <v>23437</v>
      </c>
      <c r="B4" s="36">
        <v>40171</v>
      </c>
      <c r="C4" s="37">
        <v>38.5</v>
      </c>
      <c r="D4" s="38">
        <v>1546583.5</v>
      </c>
      <c r="E4" s="39">
        <v>191146</v>
      </c>
      <c r="F4" s="39">
        <v>72713</v>
      </c>
      <c r="G4" s="38">
        <f t="shared" si="0"/>
        <v>8.09111098322748</v>
      </c>
      <c r="H4" s="38">
        <f t="shared" si="1"/>
        <v>21.269697303095732</v>
      </c>
    </row>
    <row r="5" spans="1:8" ht="11.25">
      <c r="A5" s="35">
        <v>23468</v>
      </c>
      <c r="B5" s="36">
        <v>40208</v>
      </c>
      <c r="C5" s="37">
        <v>38.6</v>
      </c>
      <c r="D5" s="38">
        <v>1552028.8</v>
      </c>
      <c r="E5" s="39">
        <v>191346</v>
      </c>
      <c r="F5" s="39">
        <v>73274</v>
      </c>
      <c r="G5" s="38">
        <f t="shared" si="0"/>
        <v>8.111111807929092</v>
      </c>
      <c r="H5" s="38">
        <f t="shared" si="1"/>
        <v>21.1811665802331</v>
      </c>
    </row>
    <row r="6" spans="1:8" ht="11.25">
      <c r="A6" s="35">
        <v>23498</v>
      </c>
      <c r="B6" s="36">
        <v>40332</v>
      </c>
      <c r="C6" s="37">
        <v>38.6</v>
      </c>
      <c r="D6" s="38">
        <v>1556815.2</v>
      </c>
      <c r="E6" s="39">
        <v>191557</v>
      </c>
      <c r="F6" s="39">
        <v>73395</v>
      </c>
      <c r="G6" s="38">
        <f t="shared" si="0"/>
        <v>8.127164238320708</v>
      </c>
      <c r="H6" s="38">
        <f t="shared" si="1"/>
        <v>21.21146127120376</v>
      </c>
    </row>
    <row r="7" spans="1:8" ht="11.25">
      <c r="A7" s="35">
        <v>23529</v>
      </c>
      <c r="B7" s="36">
        <v>40448</v>
      </c>
      <c r="C7" s="37">
        <v>38.6</v>
      </c>
      <c r="D7" s="38">
        <v>1561292.8</v>
      </c>
      <c r="E7" s="39">
        <v>191778</v>
      </c>
      <c r="F7" s="39">
        <v>73032</v>
      </c>
      <c r="G7" s="38">
        <f t="shared" si="0"/>
        <v>8.141146534013286</v>
      </c>
      <c r="H7" s="38">
        <f t="shared" si="1"/>
        <v>21.378201336400483</v>
      </c>
    </row>
    <row r="8" spans="1:8" ht="11.25">
      <c r="A8" s="35">
        <v>23559</v>
      </c>
      <c r="B8" s="36">
        <v>40624</v>
      </c>
      <c r="C8" s="37">
        <v>38.5</v>
      </c>
      <c r="D8" s="38">
        <v>1564024</v>
      </c>
      <c r="E8" s="39">
        <v>192010</v>
      </c>
      <c r="F8" s="39">
        <v>73007</v>
      </c>
      <c r="G8" s="38">
        <f t="shared" si="0"/>
        <v>8.145534086766315</v>
      </c>
      <c r="H8" s="38">
        <f t="shared" si="1"/>
        <v>21.422932047611873</v>
      </c>
    </row>
    <row r="9" spans="1:8" ht="11.25">
      <c r="A9" s="35">
        <v>23590</v>
      </c>
      <c r="B9" s="36">
        <v>40770</v>
      </c>
      <c r="C9" s="37">
        <v>38.5</v>
      </c>
      <c r="D9" s="38">
        <v>1569645</v>
      </c>
      <c r="E9" s="39">
        <v>192254</v>
      </c>
      <c r="F9" s="39">
        <v>73118</v>
      </c>
      <c r="G9" s="38">
        <f t="shared" si="0"/>
        <v>8.164433509835947</v>
      </c>
      <c r="H9" s="38">
        <f t="shared" si="1"/>
        <v>21.46728575726907</v>
      </c>
    </row>
    <row r="10" spans="1:8" ht="11.25">
      <c r="A10" s="35">
        <v>23621</v>
      </c>
      <c r="B10" s="36">
        <v>41026</v>
      </c>
      <c r="C10" s="37">
        <v>38.5</v>
      </c>
      <c r="D10" s="38">
        <v>1579501</v>
      </c>
      <c r="E10" s="39">
        <v>192504</v>
      </c>
      <c r="F10" s="39">
        <v>73290</v>
      </c>
      <c r="G10" s="38">
        <f t="shared" si="0"/>
        <v>8.205029505880397</v>
      </c>
      <c r="H10" s="38">
        <f t="shared" si="1"/>
        <v>21.551384909264566</v>
      </c>
    </row>
    <row r="11" spans="1:8" ht="11.25">
      <c r="A11" s="35">
        <v>23651</v>
      </c>
      <c r="B11" s="36">
        <v>40827</v>
      </c>
      <c r="C11" s="37">
        <v>38.5</v>
      </c>
      <c r="D11" s="38">
        <v>1571839.5</v>
      </c>
      <c r="E11" s="39">
        <v>192739</v>
      </c>
      <c r="F11" s="39">
        <v>73308</v>
      </c>
      <c r="G11" s="38">
        <f t="shared" si="0"/>
        <v>8.155274749791168</v>
      </c>
      <c r="H11" s="38">
        <f t="shared" si="1"/>
        <v>21.441582091995418</v>
      </c>
    </row>
    <row r="12" spans="1:8" ht="11.25">
      <c r="A12" s="35">
        <v>23682</v>
      </c>
      <c r="B12" s="36">
        <v>41157</v>
      </c>
      <c r="C12" s="37">
        <v>38.6</v>
      </c>
      <c r="D12" s="38">
        <v>1588660.2</v>
      </c>
      <c r="E12" s="39">
        <v>192943</v>
      </c>
      <c r="F12" s="39">
        <v>73286</v>
      </c>
      <c r="G12" s="38">
        <f t="shared" si="0"/>
        <v>8.233831753419404</v>
      </c>
      <c r="H12" s="38">
        <f t="shared" si="1"/>
        <v>21.67754004857681</v>
      </c>
    </row>
    <row r="13" spans="1:8" ht="11.25">
      <c r="A13" s="35">
        <v>23712</v>
      </c>
      <c r="B13" s="36">
        <v>41308</v>
      </c>
      <c r="C13" s="37">
        <v>38.7</v>
      </c>
      <c r="D13" s="38">
        <v>1598619.6</v>
      </c>
      <c r="E13" s="39">
        <v>193131</v>
      </c>
      <c r="F13" s="39">
        <v>73465</v>
      </c>
      <c r="G13" s="38">
        <f t="shared" si="0"/>
        <v>8.277384780278672</v>
      </c>
      <c r="H13" s="38">
        <f t="shared" si="1"/>
        <v>21.760288572789765</v>
      </c>
    </row>
    <row r="14" spans="1:11" ht="11.25">
      <c r="A14" s="35">
        <v>23743</v>
      </c>
      <c r="B14" s="36">
        <v>41453</v>
      </c>
      <c r="C14" s="37">
        <v>38.7</v>
      </c>
      <c r="D14" s="38">
        <v>1604231.1</v>
      </c>
      <c r="E14" s="39">
        <v>193308</v>
      </c>
      <c r="F14" s="39">
        <v>73569</v>
      </c>
      <c r="G14" s="38">
        <f t="shared" si="0"/>
        <v>8.298834502452046</v>
      </c>
      <c r="H14" s="38">
        <f t="shared" si="1"/>
        <v>21.805802715817805</v>
      </c>
      <c r="I14" s="40">
        <f>(B14-B2)/B2</f>
        <v>0.038557899483890365</v>
      </c>
      <c r="J14" s="40">
        <f>(G14-G2)/G2</f>
        <v>0.03829946832762403</v>
      </c>
      <c r="K14" s="40">
        <f>(H14-H2)/H2</f>
        <v>0.034803794982322646</v>
      </c>
    </row>
    <row r="15" spans="1:11" ht="11.25">
      <c r="A15" s="35">
        <v>23774</v>
      </c>
      <c r="B15" s="36">
        <v>41583</v>
      </c>
      <c r="C15" s="37">
        <v>38.7</v>
      </c>
      <c r="D15" s="38">
        <v>1609262.1</v>
      </c>
      <c r="E15" s="39">
        <v>193467</v>
      </c>
      <c r="F15" s="39">
        <v>73857</v>
      </c>
      <c r="G15" s="38">
        <f t="shared" si="0"/>
        <v>8.31801857681155</v>
      </c>
      <c r="H15" s="38">
        <f t="shared" si="1"/>
        <v>21.788890694179294</v>
      </c>
      <c r="I15" s="40">
        <f aca="true" t="shared" si="2" ref="I15:I78">(B15-B3)/B3</f>
        <v>0.036388106572290205</v>
      </c>
      <c r="J15" s="40">
        <f>(G15-G3)/G3</f>
        <v>0.028234672730636408</v>
      </c>
      <c r="K15" s="40">
        <f aca="true" t="shared" si="3" ref="K15:K78">(H15-H3)/H3</f>
        <v>0.025212369577208352</v>
      </c>
    </row>
    <row r="16" spans="1:11" ht="11.25">
      <c r="A16" s="35">
        <v>23802</v>
      </c>
      <c r="B16" s="36">
        <v>41675</v>
      </c>
      <c r="C16" s="37">
        <v>38.7</v>
      </c>
      <c r="D16" s="38">
        <v>1612822.5</v>
      </c>
      <c r="E16" s="39">
        <v>193625</v>
      </c>
      <c r="F16" s="39">
        <v>73949</v>
      </c>
      <c r="G16" s="38">
        <f t="shared" si="0"/>
        <v>8.329619109102646</v>
      </c>
      <c r="H16" s="38">
        <f t="shared" si="1"/>
        <v>21.809929816495153</v>
      </c>
      <c r="I16" s="40">
        <f t="shared" si="2"/>
        <v>0.03743994423838092</v>
      </c>
      <c r="J16" s="40">
        <f>(G16-G4)/G4</f>
        <v>0.029477796852568544</v>
      </c>
      <c r="K16" s="40">
        <f t="shared" si="3"/>
        <v>0.025399163218029968</v>
      </c>
    </row>
    <row r="17" spans="1:11" ht="11.25">
      <c r="A17" s="35">
        <v>23833</v>
      </c>
      <c r="B17" s="36">
        <v>41886</v>
      </c>
      <c r="C17" s="37">
        <v>38.7</v>
      </c>
      <c r="D17" s="38">
        <v>1620988.2</v>
      </c>
      <c r="E17" s="39">
        <v>193799</v>
      </c>
      <c r="F17" s="39">
        <v>74228</v>
      </c>
      <c r="G17" s="38">
        <f t="shared" si="0"/>
        <v>8.364275357457984</v>
      </c>
      <c r="H17" s="38">
        <f t="shared" si="1"/>
        <v>21.837961416177183</v>
      </c>
      <c r="I17" s="40">
        <f t="shared" si="2"/>
        <v>0.04173298846000796</v>
      </c>
      <c r="J17" s="40">
        <f>(G17-G5)/G5</f>
        <v>0.031211941781077418</v>
      </c>
      <c r="K17" s="40">
        <f t="shared" si="3"/>
        <v>0.031008435416254365</v>
      </c>
    </row>
    <row r="18" spans="1:11" ht="11.25">
      <c r="A18" s="35">
        <v>23863</v>
      </c>
      <c r="B18" s="36">
        <v>42044</v>
      </c>
      <c r="C18" s="37">
        <v>38.8</v>
      </c>
      <c r="D18" s="38">
        <v>1631307.2</v>
      </c>
      <c r="E18" s="39">
        <v>193988</v>
      </c>
      <c r="F18" s="39">
        <v>74466</v>
      </c>
      <c r="G18" s="38">
        <f t="shared" si="0"/>
        <v>8.409320164133863</v>
      </c>
      <c r="H18" s="38">
        <f t="shared" si="1"/>
        <v>21.90673864582494</v>
      </c>
      <c r="I18" s="40">
        <f t="shared" si="2"/>
        <v>0.04244768422096598</v>
      </c>
      <c r="J18" s="40">
        <f>(G18-G6)/G6</f>
        <v>0.03471763551704185</v>
      </c>
      <c r="K18" s="40">
        <f t="shared" si="3"/>
        <v>0.032778381731063254</v>
      </c>
    </row>
    <row r="19" spans="1:11" ht="11.25">
      <c r="A19" s="35">
        <v>23894</v>
      </c>
      <c r="B19" s="36">
        <v>42183</v>
      </c>
      <c r="C19" s="37">
        <v>38.6</v>
      </c>
      <c r="D19" s="38">
        <v>1628263.8</v>
      </c>
      <c r="E19" s="39">
        <v>194195</v>
      </c>
      <c r="F19" s="39">
        <v>74412</v>
      </c>
      <c r="G19" s="38">
        <f t="shared" si="0"/>
        <v>8.384684466644353</v>
      </c>
      <c r="H19" s="38">
        <f t="shared" si="1"/>
        <v>21.881736816642476</v>
      </c>
      <c r="I19" s="40">
        <f t="shared" si="2"/>
        <v>0.042894580696202535</v>
      </c>
      <c r="J19" s="40">
        <f>(G19-G7)/G7</f>
        <v>0.02991445143673297</v>
      </c>
      <c r="K19" s="40">
        <f t="shared" si="3"/>
        <v>0.023553687811173687</v>
      </c>
    </row>
    <row r="20" spans="1:11" ht="11.25">
      <c r="A20" s="35">
        <v>23924</v>
      </c>
      <c r="B20" s="36">
        <v>42364</v>
      </c>
      <c r="C20" s="37">
        <v>38.6</v>
      </c>
      <c r="D20" s="38">
        <v>1635250.4</v>
      </c>
      <c r="E20" s="39">
        <v>194416</v>
      </c>
      <c r="F20" s="39">
        <v>74761</v>
      </c>
      <c r="G20" s="38">
        <f t="shared" si="0"/>
        <v>8.411089622253312</v>
      </c>
      <c r="H20" s="38">
        <f t="shared" si="1"/>
        <v>21.873040756544185</v>
      </c>
      <c r="I20" s="40">
        <f t="shared" si="2"/>
        <v>0.04283182355257976</v>
      </c>
      <c r="J20" s="40">
        <f>(G20-G8)/G8</f>
        <v>0.03260136568803193</v>
      </c>
      <c r="K20" s="40">
        <f t="shared" si="3"/>
        <v>0.021010602467111318</v>
      </c>
    </row>
    <row r="21" spans="1:11" ht="11.25">
      <c r="A21" s="35">
        <v>23955</v>
      </c>
      <c r="B21" s="36">
        <v>42537</v>
      </c>
      <c r="C21" s="37">
        <v>38.5</v>
      </c>
      <c r="D21" s="38">
        <v>1637674.5</v>
      </c>
      <c r="E21" s="39">
        <v>194645</v>
      </c>
      <c r="F21" s="39">
        <v>74616</v>
      </c>
      <c r="G21" s="38">
        <f t="shared" si="0"/>
        <v>8.41364792314213</v>
      </c>
      <c r="H21" s="38">
        <f t="shared" si="1"/>
        <v>21.948033933740753</v>
      </c>
      <c r="I21" s="40">
        <f t="shared" si="2"/>
        <v>0.04334069168506255</v>
      </c>
      <c r="J21" s="40">
        <f>(G21-G9)/G9</f>
        <v>0.030524397437488818</v>
      </c>
      <c r="K21" s="40">
        <f t="shared" si="3"/>
        <v>0.022394455540747392</v>
      </c>
    </row>
    <row r="22" spans="1:11" ht="11.25">
      <c r="A22" s="35">
        <v>23986</v>
      </c>
      <c r="B22" s="36">
        <v>42726</v>
      </c>
      <c r="C22" s="37">
        <v>38.6</v>
      </c>
      <c r="D22" s="38">
        <v>1649223.6</v>
      </c>
      <c r="E22" s="39">
        <v>194879</v>
      </c>
      <c r="F22" s="39">
        <v>74502</v>
      </c>
      <c r="G22" s="38">
        <f t="shared" si="0"/>
        <v>8.462808204065087</v>
      </c>
      <c r="H22" s="38">
        <f t="shared" si="1"/>
        <v>22.136635258113877</v>
      </c>
      <c r="I22" s="40">
        <f t="shared" si="2"/>
        <v>0.04143713742504753</v>
      </c>
      <c r="J22" s="40">
        <f>(G22-G10)/G10</f>
        <v>0.031417156757321256</v>
      </c>
      <c r="K22" s="40">
        <f t="shared" si="3"/>
        <v>0.027156043628440863</v>
      </c>
    </row>
    <row r="23" spans="1:11" ht="11.25">
      <c r="A23" s="35">
        <v>24016</v>
      </c>
      <c r="B23" s="36">
        <v>42870</v>
      </c>
      <c r="C23" s="37">
        <v>38.5</v>
      </c>
      <c r="D23" s="38">
        <v>1650495</v>
      </c>
      <c r="E23" s="39">
        <v>195096</v>
      </c>
      <c r="F23" s="39">
        <v>74838</v>
      </c>
      <c r="G23" s="38">
        <f t="shared" si="0"/>
        <v>8.45991204330176</v>
      </c>
      <c r="H23" s="38">
        <f t="shared" si="1"/>
        <v>22.054237152248856</v>
      </c>
      <c r="I23" s="40">
        <f t="shared" si="2"/>
        <v>0.05004041443162613</v>
      </c>
      <c r="J23" s="40">
        <f>(G23-G11)/G11</f>
        <v>0.03735463278148811</v>
      </c>
      <c r="K23" s="40">
        <f t="shared" si="3"/>
        <v>0.028573220839060876</v>
      </c>
    </row>
    <row r="24" spans="1:11" ht="11.25">
      <c r="A24" s="35">
        <v>24047</v>
      </c>
      <c r="B24" s="36">
        <v>43045</v>
      </c>
      <c r="C24" s="37">
        <v>38.6</v>
      </c>
      <c r="D24" s="38">
        <v>1661537</v>
      </c>
      <c r="E24" s="39">
        <v>195284</v>
      </c>
      <c r="F24" s="39">
        <v>74797</v>
      </c>
      <c r="G24" s="38">
        <f t="shared" si="0"/>
        <v>8.508310972737142</v>
      </c>
      <c r="H24" s="38">
        <f t="shared" si="1"/>
        <v>22.213952431247243</v>
      </c>
      <c r="I24" s="40">
        <f t="shared" si="2"/>
        <v>0.04587312000388755</v>
      </c>
      <c r="J24" s="40">
        <f>(G24-G12)/G12</f>
        <v>0.03333553897354666</v>
      </c>
      <c r="K24" s="40">
        <f t="shared" si="3"/>
        <v>0.024745076307938884</v>
      </c>
    </row>
    <row r="25" spans="1:11" ht="11.25">
      <c r="A25" s="35">
        <v>24077</v>
      </c>
      <c r="B25" s="36">
        <v>43270</v>
      </c>
      <c r="C25" s="37">
        <v>38.6</v>
      </c>
      <c r="D25" s="38">
        <v>1670222</v>
      </c>
      <c r="E25" s="39">
        <v>195456</v>
      </c>
      <c r="F25" s="39">
        <v>75093</v>
      </c>
      <c r="G25" s="38">
        <f t="shared" si="0"/>
        <v>8.54525826784545</v>
      </c>
      <c r="H25" s="38">
        <f t="shared" si="1"/>
        <v>22.242046528970743</v>
      </c>
      <c r="I25" s="40">
        <f t="shared" si="2"/>
        <v>0.047496852909847974</v>
      </c>
      <c r="J25" s="40">
        <f>(G25-G13)/G13</f>
        <v>0.03236209197438801</v>
      </c>
      <c r="K25" s="40">
        <f t="shared" si="3"/>
        <v>0.022139318353681853</v>
      </c>
    </row>
    <row r="26" spans="1:11" ht="11.25">
      <c r="A26" s="35">
        <v>24108</v>
      </c>
      <c r="B26" s="36">
        <v>43401</v>
      </c>
      <c r="C26" s="37">
        <v>38.6</v>
      </c>
      <c r="D26" s="38">
        <v>1675278.6</v>
      </c>
      <c r="E26" s="39">
        <v>195614</v>
      </c>
      <c r="F26" s="39">
        <v>75186</v>
      </c>
      <c r="G26" s="38">
        <f t="shared" si="0"/>
        <v>8.564206038422608</v>
      </c>
      <c r="H26" s="38">
        <f t="shared" si="1"/>
        <v>22.28178916287607</v>
      </c>
      <c r="I26" s="40">
        <f t="shared" si="2"/>
        <v>0.04699298000144742</v>
      </c>
      <c r="J26" s="40">
        <f>(G26-G14)/G14</f>
        <v>0.03197696446316085</v>
      </c>
      <c r="K26" s="40">
        <f t="shared" si="3"/>
        <v>0.021828430407333135</v>
      </c>
    </row>
    <row r="27" spans="1:11" ht="11.25">
      <c r="A27" s="35">
        <v>24139</v>
      </c>
      <c r="B27" s="36">
        <v>43552</v>
      </c>
      <c r="C27" s="37">
        <v>38.7</v>
      </c>
      <c r="D27" s="38">
        <v>1685462.4</v>
      </c>
      <c r="E27" s="39">
        <v>195760</v>
      </c>
      <c r="F27" s="39">
        <v>74954</v>
      </c>
      <c r="G27" s="38">
        <f t="shared" si="0"/>
        <v>8.609840621168777</v>
      </c>
      <c r="H27" s="38">
        <f t="shared" si="1"/>
        <v>22.486623795928168</v>
      </c>
      <c r="I27" s="40">
        <f t="shared" si="2"/>
        <v>0.04735108097058894</v>
      </c>
      <c r="J27" s="40">
        <f>(G27-G15)/G15</f>
        <v>0.03508312005586886</v>
      </c>
      <c r="K27" s="40">
        <f t="shared" si="3"/>
        <v>0.032022424250137106</v>
      </c>
    </row>
    <row r="28" spans="1:11" ht="11.25">
      <c r="A28" s="35">
        <v>24167</v>
      </c>
      <c r="B28" s="36">
        <v>43801</v>
      </c>
      <c r="C28" s="37">
        <v>38.7</v>
      </c>
      <c r="D28" s="38">
        <v>1695098.7</v>
      </c>
      <c r="E28" s="39">
        <v>195915</v>
      </c>
      <c r="F28" s="39">
        <v>75075</v>
      </c>
      <c r="G28" s="38">
        <f t="shared" si="0"/>
        <v>8.65221499119516</v>
      </c>
      <c r="H28" s="38">
        <f t="shared" si="1"/>
        <v>22.578737262737263</v>
      </c>
      <c r="I28" s="40">
        <f t="shared" si="2"/>
        <v>0.05101379724055189</v>
      </c>
      <c r="J28" s="40">
        <f>(G28-G16)/G16</f>
        <v>0.03872876753031601</v>
      </c>
      <c r="K28" s="40">
        <f t="shared" si="3"/>
        <v>0.035250340221665954</v>
      </c>
    </row>
    <row r="29" spans="1:11" ht="11.25">
      <c r="A29" s="35">
        <v>24198</v>
      </c>
      <c r="B29" s="36">
        <v>43959</v>
      </c>
      <c r="C29" s="37">
        <v>38.7</v>
      </c>
      <c r="D29" s="38">
        <v>1701213.3</v>
      </c>
      <c r="E29" s="39">
        <v>196089</v>
      </c>
      <c r="F29" s="39">
        <v>75338</v>
      </c>
      <c r="G29" s="38">
        <f t="shared" si="0"/>
        <v>8.675720208680753</v>
      </c>
      <c r="H29" s="38">
        <f t="shared" si="1"/>
        <v>22.581078605750086</v>
      </c>
      <c r="I29" s="40">
        <f t="shared" si="2"/>
        <v>0.04949147686577854</v>
      </c>
      <c r="J29" s="40">
        <f>(G29-G17)/G17</f>
        <v>0.03723512652474665</v>
      </c>
      <c r="K29" s="40">
        <f t="shared" si="3"/>
        <v>0.03402868864043393</v>
      </c>
    </row>
    <row r="30" spans="1:11" ht="11.25">
      <c r="A30" s="35">
        <v>24228</v>
      </c>
      <c r="B30" s="36">
        <v>44138</v>
      </c>
      <c r="C30" s="37">
        <v>38.5</v>
      </c>
      <c r="D30" s="38">
        <v>1699313</v>
      </c>
      <c r="E30" s="39">
        <v>196275</v>
      </c>
      <c r="F30" s="39">
        <v>75447</v>
      </c>
      <c r="G30" s="38">
        <f t="shared" si="0"/>
        <v>8.657816838619285</v>
      </c>
      <c r="H30" s="38">
        <f t="shared" si="1"/>
        <v>22.523267989449547</v>
      </c>
      <c r="I30" s="40">
        <f t="shared" si="2"/>
        <v>0.04980496622585862</v>
      </c>
      <c r="J30" s="40">
        <f>(G30-G18)/G18</f>
        <v>0.029550150266043063</v>
      </c>
      <c r="K30" s="40">
        <f t="shared" si="3"/>
        <v>0.028143365089267004</v>
      </c>
    </row>
    <row r="31" spans="1:11" ht="11.25">
      <c r="A31" s="35">
        <v>24259</v>
      </c>
      <c r="B31" s="36">
        <v>44390</v>
      </c>
      <c r="C31" s="37">
        <v>38.5</v>
      </c>
      <c r="D31" s="38">
        <v>1709015</v>
      </c>
      <c r="E31" s="39">
        <v>196466</v>
      </c>
      <c r="F31" s="39">
        <v>75647</v>
      </c>
      <c r="G31" s="38">
        <f t="shared" si="0"/>
        <v>8.69878248653711</v>
      </c>
      <c r="H31" s="38">
        <f t="shared" si="1"/>
        <v>22.59197324414716</v>
      </c>
      <c r="I31" s="40">
        <f t="shared" si="2"/>
        <v>0.052319654837256716</v>
      </c>
      <c r="J31" s="40">
        <f>(G31-G19)/G19</f>
        <v>0.03746092308449895</v>
      </c>
      <c r="K31" s="40">
        <f t="shared" si="3"/>
        <v>0.03245795493548308</v>
      </c>
    </row>
    <row r="32" spans="1:11" ht="11.25">
      <c r="A32" s="35">
        <v>24289</v>
      </c>
      <c r="B32" s="36">
        <v>44484</v>
      </c>
      <c r="C32" s="37">
        <v>38.4</v>
      </c>
      <c r="D32" s="38">
        <v>1708185.6</v>
      </c>
      <c r="E32" s="39">
        <v>196661</v>
      </c>
      <c r="F32" s="39">
        <v>75736</v>
      </c>
      <c r="G32" s="38">
        <f t="shared" si="0"/>
        <v>8.685939764366092</v>
      </c>
      <c r="H32" s="38">
        <f t="shared" si="1"/>
        <v>22.554473434034016</v>
      </c>
      <c r="I32" s="40">
        <f t="shared" si="2"/>
        <v>0.05004248890567463</v>
      </c>
      <c r="J32" s="40">
        <f>(G32-G20)/G20</f>
        <v>0.032677114910962916</v>
      </c>
      <c r="K32" s="40">
        <f t="shared" si="3"/>
        <v>0.03115399843462336</v>
      </c>
    </row>
    <row r="33" spans="1:11" ht="11.25">
      <c r="A33" s="35">
        <v>24320</v>
      </c>
      <c r="B33" s="36">
        <v>44596</v>
      </c>
      <c r="C33" s="37">
        <v>38.4</v>
      </c>
      <c r="D33" s="38">
        <v>1712486.4</v>
      </c>
      <c r="E33" s="39">
        <v>196873</v>
      </c>
      <c r="F33" s="39">
        <v>76046</v>
      </c>
      <c r="G33" s="38">
        <f t="shared" si="0"/>
        <v>8.698431984070949</v>
      </c>
      <c r="H33" s="38">
        <f t="shared" si="1"/>
        <v>22.5190858164795</v>
      </c>
      <c r="I33" s="40">
        <f t="shared" si="2"/>
        <v>0.04840491807132614</v>
      </c>
      <c r="J33" s="40">
        <f>(G33-G21)/G21</f>
        <v>0.03384786997629243</v>
      </c>
      <c r="K33" s="40">
        <f t="shared" si="3"/>
        <v>0.026018361574558512</v>
      </c>
    </row>
    <row r="34" spans="1:11" ht="11.25">
      <c r="A34" s="35">
        <v>24351</v>
      </c>
      <c r="B34" s="36">
        <v>44659</v>
      </c>
      <c r="C34" s="37">
        <v>38.3</v>
      </c>
      <c r="D34" s="38">
        <v>1710439.7</v>
      </c>
      <c r="E34" s="39">
        <v>197096</v>
      </c>
      <c r="F34" s="39">
        <v>76056</v>
      </c>
      <c r="G34" s="38">
        <f t="shared" si="0"/>
        <v>8.678206051873198</v>
      </c>
      <c r="H34" s="38">
        <f t="shared" si="1"/>
        <v>22.489214526138635</v>
      </c>
      <c r="I34" s="40">
        <f t="shared" si="2"/>
        <v>0.045241773159200485</v>
      </c>
      <c r="J34" s="40">
        <f>(G34-G22)/G22</f>
        <v>0.02545228990356243</v>
      </c>
      <c r="K34" s="40">
        <f t="shared" si="3"/>
        <v>0.0159274101015657</v>
      </c>
    </row>
    <row r="35" spans="1:11" ht="11.25">
      <c r="A35" s="35">
        <v>24381</v>
      </c>
      <c r="B35" s="36">
        <v>44789</v>
      </c>
      <c r="C35" s="37">
        <v>38.4</v>
      </c>
      <c r="D35" s="38">
        <v>1719897.6</v>
      </c>
      <c r="E35" s="39">
        <v>197303</v>
      </c>
      <c r="F35" s="39">
        <v>76199</v>
      </c>
      <c r="G35" s="38">
        <f t="shared" si="0"/>
        <v>8.717037247279565</v>
      </c>
      <c r="H35" s="38">
        <f t="shared" si="1"/>
        <v>22.571130854735628</v>
      </c>
      <c r="I35" s="40">
        <f t="shared" si="2"/>
        <v>0.04476323769535806</v>
      </c>
      <c r="J35" s="40">
        <f>(G35-G23)/G23</f>
        <v>0.03039336610850318</v>
      </c>
      <c r="K35" s="40">
        <f t="shared" si="3"/>
        <v>0.023437387515081884</v>
      </c>
    </row>
    <row r="36" spans="1:11" ht="11.25">
      <c r="A36" s="35">
        <v>24412</v>
      </c>
      <c r="B36" s="36">
        <v>44834</v>
      </c>
      <c r="C36" s="37">
        <v>38.3</v>
      </c>
      <c r="D36" s="38">
        <v>1717142.2</v>
      </c>
      <c r="E36" s="39">
        <v>197485</v>
      </c>
      <c r="F36" s="39">
        <v>76610</v>
      </c>
      <c r="G36" s="38">
        <f t="shared" si="0"/>
        <v>8.695051269716688</v>
      </c>
      <c r="H36" s="38">
        <f t="shared" si="1"/>
        <v>22.414073880694424</v>
      </c>
      <c r="I36" s="40">
        <f t="shared" si="2"/>
        <v>0.041561156928795445</v>
      </c>
      <c r="J36" s="40">
        <f>(G36-G24)/G24</f>
        <v>0.02194798680700672</v>
      </c>
      <c r="K36" s="40">
        <f t="shared" si="3"/>
        <v>0.00900881777191889</v>
      </c>
    </row>
    <row r="37" spans="1:11" ht="11.25">
      <c r="A37" s="35">
        <v>24442</v>
      </c>
      <c r="B37" s="36">
        <v>44916</v>
      </c>
      <c r="C37" s="37">
        <v>38.2</v>
      </c>
      <c r="D37" s="38">
        <v>1715791.2</v>
      </c>
      <c r="E37" s="39">
        <v>197654</v>
      </c>
      <c r="F37" s="39">
        <v>76641</v>
      </c>
      <c r="G37" s="38">
        <f t="shared" si="0"/>
        <v>8.680781567790179</v>
      </c>
      <c r="H37" s="38">
        <f t="shared" si="1"/>
        <v>22.387380122910713</v>
      </c>
      <c r="I37" s="40">
        <f t="shared" si="2"/>
        <v>0.038040212618442336</v>
      </c>
      <c r="J37" s="40">
        <f>(G37-G25)/G25</f>
        <v>0.015859473838805295</v>
      </c>
      <c r="K37" s="40">
        <f t="shared" si="3"/>
        <v>0.0065341826234681195</v>
      </c>
    </row>
    <row r="38" spans="1:11" ht="11.25">
      <c r="A38" s="35">
        <v>24473</v>
      </c>
      <c r="B38" s="36">
        <v>45050</v>
      </c>
      <c r="C38" s="37">
        <v>38.3</v>
      </c>
      <c r="D38" s="38">
        <v>1725415</v>
      </c>
      <c r="E38" s="39">
        <v>197814</v>
      </c>
      <c r="F38" s="39">
        <v>76639</v>
      </c>
      <c r="G38" s="38">
        <f t="shared" si="0"/>
        <v>8.722410951702104</v>
      </c>
      <c r="H38" s="38">
        <f t="shared" si="1"/>
        <v>22.513537493965213</v>
      </c>
      <c r="I38" s="40">
        <f t="shared" si="2"/>
        <v>0.03799451625538582</v>
      </c>
      <c r="J38" s="40">
        <f>(G38-G26)/G26</f>
        <v>0.018472805601561042</v>
      </c>
      <c r="K38" s="40">
        <f t="shared" si="3"/>
        <v>0.010400795438602466</v>
      </c>
    </row>
    <row r="39" spans="1:11" ht="11.25">
      <c r="A39" s="35">
        <v>24504</v>
      </c>
      <c r="B39" s="36">
        <v>44967</v>
      </c>
      <c r="C39" s="37">
        <v>37.9</v>
      </c>
      <c r="D39" s="38">
        <v>1704249.3</v>
      </c>
      <c r="E39" s="39">
        <v>197965</v>
      </c>
      <c r="F39" s="39">
        <v>76521</v>
      </c>
      <c r="G39" s="38">
        <f t="shared" si="0"/>
        <v>8.608841461874574</v>
      </c>
      <c r="H39" s="38">
        <f t="shared" si="1"/>
        <v>22.271654839847887</v>
      </c>
      <c r="I39" s="40">
        <f t="shared" si="2"/>
        <v>0.032489897134459954</v>
      </c>
      <c r="J39" s="40">
        <f>(G39-G27)/G27</f>
        <v>-0.00011604852379570258</v>
      </c>
      <c r="K39" s="40">
        <f t="shared" si="3"/>
        <v>-0.009559859142536403</v>
      </c>
    </row>
    <row r="40" spans="1:11" ht="11.25">
      <c r="A40" s="35">
        <v>24532</v>
      </c>
      <c r="B40" s="36">
        <v>44991</v>
      </c>
      <c r="C40" s="37">
        <v>37.9</v>
      </c>
      <c r="D40" s="38">
        <v>1705158.9</v>
      </c>
      <c r="E40" s="39">
        <v>198122</v>
      </c>
      <c r="F40" s="39">
        <v>76328</v>
      </c>
      <c r="G40" s="38">
        <f t="shared" si="0"/>
        <v>8.606610573283128</v>
      </c>
      <c r="H40" s="38">
        <f t="shared" si="1"/>
        <v>22.339887066345245</v>
      </c>
      <c r="I40" s="40">
        <f t="shared" si="2"/>
        <v>0.02716832949019429</v>
      </c>
      <c r="J40" s="40">
        <f>(G40-G28)/G28</f>
        <v>-0.0052708373472505985</v>
      </c>
      <c r="K40" s="40">
        <f t="shared" si="3"/>
        <v>-0.010578545363836797</v>
      </c>
    </row>
    <row r="41" spans="1:11" ht="11.25">
      <c r="A41" s="35">
        <v>24563</v>
      </c>
      <c r="B41" s="36">
        <v>44871</v>
      </c>
      <c r="C41" s="37">
        <v>37.8</v>
      </c>
      <c r="D41" s="38">
        <v>1696123.8</v>
      </c>
      <c r="E41" s="39">
        <v>198287</v>
      </c>
      <c r="F41" s="39">
        <v>76777</v>
      </c>
      <c r="G41" s="38">
        <f t="shared" si="0"/>
        <v>8.553883007963204</v>
      </c>
      <c r="H41" s="38">
        <f t="shared" si="1"/>
        <v>22.09156127486096</v>
      </c>
      <c r="I41" s="40">
        <f t="shared" si="2"/>
        <v>0.020746604790827818</v>
      </c>
      <c r="J41" s="40">
        <f>(G41-G29)/G29</f>
        <v>-0.014043468183268598</v>
      </c>
      <c r="K41" s="40">
        <f t="shared" si="3"/>
        <v>-0.02167820853183132</v>
      </c>
    </row>
    <row r="42" spans="1:11" ht="11.25">
      <c r="A42" s="35">
        <v>24593</v>
      </c>
      <c r="B42" s="36">
        <v>44961</v>
      </c>
      <c r="C42" s="37">
        <v>37.8</v>
      </c>
      <c r="D42" s="38">
        <v>1699525.8</v>
      </c>
      <c r="E42" s="39">
        <v>198452</v>
      </c>
      <c r="F42" s="39">
        <v>76773</v>
      </c>
      <c r="G42" s="38">
        <f t="shared" si="0"/>
        <v>8.563913691975893</v>
      </c>
      <c r="H42" s="38">
        <f t="shared" si="1"/>
        <v>22.13702473525849</v>
      </c>
      <c r="I42" s="40">
        <f t="shared" si="2"/>
        <v>0.01864606461552404</v>
      </c>
      <c r="J42" s="40">
        <f>(G42-G30)/G30</f>
        <v>-0.01084605373314493</v>
      </c>
      <c r="K42" s="40">
        <f t="shared" si="3"/>
        <v>-0.017148632888086386</v>
      </c>
    </row>
    <row r="43" spans="1:11" ht="11.25">
      <c r="A43" s="35">
        <v>24624</v>
      </c>
      <c r="B43" s="36">
        <v>45004</v>
      </c>
      <c r="C43" s="37">
        <v>37.8</v>
      </c>
      <c r="D43" s="38">
        <v>1701151.2</v>
      </c>
      <c r="E43" s="39">
        <v>198627</v>
      </c>
      <c r="F43" s="39">
        <v>77270</v>
      </c>
      <c r="G43" s="38">
        <f t="shared" si="0"/>
        <v>8.564551647057046</v>
      </c>
      <c r="H43" s="38">
        <f t="shared" si="1"/>
        <v>22.015674906173157</v>
      </c>
      <c r="I43" s="40">
        <f t="shared" si="2"/>
        <v>0.013831944131561162</v>
      </c>
      <c r="J43" s="40">
        <f>(G43-G31)/G31</f>
        <v>-0.015430991600009585</v>
      </c>
      <c r="K43" s="40">
        <f t="shared" si="3"/>
        <v>-0.025508986388486546</v>
      </c>
    </row>
    <row r="44" spans="1:11" ht="11.25">
      <c r="A44" s="35">
        <v>24654</v>
      </c>
      <c r="B44" s="36">
        <v>45105</v>
      </c>
      <c r="C44" s="37">
        <v>37.8</v>
      </c>
      <c r="D44" s="38">
        <v>1704969</v>
      </c>
      <c r="E44" s="39">
        <v>198812</v>
      </c>
      <c r="F44" s="39">
        <v>77464</v>
      </c>
      <c r="G44" s="38">
        <f t="shared" si="0"/>
        <v>8.575785163873409</v>
      </c>
      <c r="H44" s="38">
        <f t="shared" si="1"/>
        <v>22.009823918207168</v>
      </c>
      <c r="I44" s="40">
        <f t="shared" si="2"/>
        <v>0.01396007553277583</v>
      </c>
      <c r="J44" s="40">
        <f>(G44-G32)/G32</f>
        <v>-0.012681943863413606</v>
      </c>
      <c r="K44" s="40">
        <f t="shared" si="3"/>
        <v>-0.024148181398240407</v>
      </c>
    </row>
    <row r="45" spans="1:11" ht="11.25">
      <c r="A45" s="35">
        <v>24685</v>
      </c>
      <c r="B45" s="36">
        <v>45267</v>
      </c>
      <c r="C45" s="37">
        <v>37.8</v>
      </c>
      <c r="D45" s="38">
        <v>1711092.6</v>
      </c>
      <c r="E45" s="39">
        <v>199012</v>
      </c>
      <c r="F45" s="39">
        <v>77712</v>
      </c>
      <c r="G45" s="38">
        <f t="shared" si="0"/>
        <v>8.597936807830685</v>
      </c>
      <c r="H45" s="38">
        <f t="shared" si="1"/>
        <v>22.01838326127239</v>
      </c>
      <c r="I45" s="40">
        <f t="shared" si="2"/>
        <v>0.01504619248363082</v>
      </c>
      <c r="J45" s="40">
        <f>(G45-G33)/G33</f>
        <v>-0.011553251945212202</v>
      </c>
      <c r="K45" s="40">
        <f t="shared" si="3"/>
        <v>-0.022234586221110908</v>
      </c>
    </row>
    <row r="46" spans="1:11" ht="11.25">
      <c r="A46" s="35">
        <v>24716</v>
      </c>
      <c r="B46" s="36">
        <v>45236</v>
      </c>
      <c r="C46" s="37">
        <v>37.8</v>
      </c>
      <c r="D46" s="38">
        <v>1709920.8</v>
      </c>
      <c r="E46" s="39">
        <v>199212</v>
      </c>
      <c r="F46" s="39">
        <v>77812</v>
      </c>
      <c r="G46" s="38">
        <f t="shared" si="0"/>
        <v>8.583422685380398</v>
      </c>
      <c r="H46" s="38">
        <f t="shared" si="1"/>
        <v>21.975026988125226</v>
      </c>
      <c r="I46" s="40">
        <f t="shared" si="2"/>
        <v>0.012920128081685663</v>
      </c>
      <c r="J46" s="40">
        <f>(G46-G34)/G34</f>
        <v>-0.010921999999336395</v>
      </c>
      <c r="K46" s="40">
        <f t="shared" si="3"/>
        <v>-0.022863739301156233</v>
      </c>
    </row>
    <row r="47" spans="1:11" ht="11.25">
      <c r="A47" s="35">
        <v>24746</v>
      </c>
      <c r="B47" s="36">
        <v>45278</v>
      </c>
      <c r="C47" s="37">
        <v>37.8</v>
      </c>
      <c r="D47" s="38">
        <v>1711508.4</v>
      </c>
      <c r="E47" s="39">
        <v>199405</v>
      </c>
      <c r="F47" s="39">
        <v>78194</v>
      </c>
      <c r="G47" s="38">
        <f t="shared" si="0"/>
        <v>8.583076653042802</v>
      </c>
      <c r="H47" s="38">
        <f t="shared" si="1"/>
        <v>21.887976059544208</v>
      </c>
      <c r="I47" s="40">
        <f t="shared" si="2"/>
        <v>0.010917859295809238</v>
      </c>
      <c r="J47" s="40">
        <f>(G47-G35)/G35</f>
        <v>-0.015367674868955017</v>
      </c>
      <c r="K47" s="40">
        <f t="shared" si="3"/>
        <v>-0.03026675090353695</v>
      </c>
    </row>
    <row r="48" spans="1:11" ht="11.25">
      <c r="A48" s="35">
        <v>24777</v>
      </c>
      <c r="B48" s="36">
        <v>45701</v>
      </c>
      <c r="C48" s="37">
        <v>37.9</v>
      </c>
      <c r="D48" s="38">
        <v>1732067.9</v>
      </c>
      <c r="E48" s="39">
        <v>199578</v>
      </c>
      <c r="F48" s="39">
        <v>78191</v>
      </c>
      <c r="G48" s="38">
        <f t="shared" si="0"/>
        <v>8.67865145456914</v>
      </c>
      <c r="H48" s="38">
        <f t="shared" si="1"/>
        <v>22.151755317108105</v>
      </c>
      <c r="I48" s="40">
        <f t="shared" si="2"/>
        <v>0.019338002408886112</v>
      </c>
      <c r="J48" s="40">
        <f>(G48-G36)/G36</f>
        <v>-0.0018861090796169478</v>
      </c>
      <c r="K48" s="40">
        <f t="shared" si="3"/>
        <v>-0.011703296999134919</v>
      </c>
    </row>
    <row r="49" spans="1:11" ht="11.25">
      <c r="A49" s="35">
        <v>24807</v>
      </c>
      <c r="B49" s="36">
        <v>45800</v>
      </c>
      <c r="C49" s="37">
        <v>37.7</v>
      </c>
      <c r="D49" s="38">
        <v>1726660</v>
      </c>
      <c r="E49" s="39">
        <v>199733</v>
      </c>
      <c r="F49" s="39">
        <v>78491</v>
      </c>
      <c r="G49" s="38">
        <f t="shared" si="0"/>
        <v>8.644840862551506</v>
      </c>
      <c r="H49" s="38">
        <f t="shared" si="1"/>
        <v>21.99819087538699</v>
      </c>
      <c r="I49" s="40">
        <f t="shared" si="2"/>
        <v>0.019681182652061625</v>
      </c>
      <c r="J49" s="40">
        <f>(G49-G37)/G37</f>
        <v>-0.004140261445124936</v>
      </c>
      <c r="K49" s="40">
        <f t="shared" si="3"/>
        <v>-0.017384314081728445</v>
      </c>
    </row>
    <row r="50" spans="1:11" ht="11.25">
      <c r="A50" s="35">
        <v>24838</v>
      </c>
      <c r="B50" s="36">
        <v>45655</v>
      </c>
      <c r="C50" s="37">
        <v>37.6</v>
      </c>
      <c r="D50" s="38">
        <v>1716628</v>
      </c>
      <c r="E50" s="39">
        <v>199864</v>
      </c>
      <c r="F50" s="39">
        <v>77578</v>
      </c>
      <c r="G50" s="38">
        <f t="shared" si="0"/>
        <v>8.588980506744587</v>
      </c>
      <c r="H50" s="38">
        <f t="shared" si="1"/>
        <v>22.127768181700997</v>
      </c>
      <c r="I50" s="40">
        <f t="shared" si="2"/>
        <v>0.013429522752497225</v>
      </c>
      <c r="J50" s="40">
        <f>(G50-G38)/G38</f>
        <v>-0.015297427018326735</v>
      </c>
      <c r="K50" s="40">
        <f t="shared" si="3"/>
        <v>-0.0171349932176417</v>
      </c>
    </row>
    <row r="51" spans="1:11" ht="11.25">
      <c r="A51" s="35">
        <v>24869</v>
      </c>
      <c r="B51" s="36">
        <v>45980</v>
      </c>
      <c r="C51" s="37">
        <v>37.8</v>
      </c>
      <c r="D51" s="38">
        <v>1738044</v>
      </c>
      <c r="E51" s="39">
        <v>199988</v>
      </c>
      <c r="F51" s="39">
        <v>78230</v>
      </c>
      <c r="G51" s="38">
        <f t="shared" si="0"/>
        <v>8.690741444486669</v>
      </c>
      <c r="H51" s="38">
        <f t="shared" si="1"/>
        <v>22.21710341301291</v>
      </c>
      <c r="I51" s="40">
        <f t="shared" si="2"/>
        <v>0.022527631374118798</v>
      </c>
      <c r="J51" s="40">
        <f>(G51-G39)/G39</f>
        <v>0.009513473209467263</v>
      </c>
      <c r="K51" s="40">
        <f t="shared" si="3"/>
        <v>-0.002449365672521748</v>
      </c>
    </row>
    <row r="52" spans="1:11" ht="11.25">
      <c r="A52" s="35">
        <v>24898</v>
      </c>
      <c r="B52" s="36">
        <v>46041</v>
      </c>
      <c r="C52" s="37">
        <v>37.7</v>
      </c>
      <c r="D52" s="38">
        <v>1735745.7</v>
      </c>
      <c r="E52" s="39">
        <v>200132</v>
      </c>
      <c r="F52" s="39">
        <v>78256</v>
      </c>
      <c r="G52" s="38">
        <f t="shared" si="0"/>
        <v>8.67300431715068</v>
      </c>
      <c r="H52" s="38">
        <f t="shared" si="1"/>
        <v>22.18035294418319</v>
      </c>
      <c r="I52" s="40">
        <f t="shared" si="2"/>
        <v>0.023338000933520037</v>
      </c>
      <c r="J52" s="40">
        <f>(G52-G40)/G40</f>
        <v>0.007714273034921946</v>
      </c>
      <c r="K52" s="40">
        <f t="shared" si="3"/>
        <v>-0.0071412233055730065</v>
      </c>
    </row>
    <row r="53" spans="1:11" ht="11.25">
      <c r="A53" s="35">
        <v>24929</v>
      </c>
      <c r="B53" s="36">
        <v>46239</v>
      </c>
      <c r="C53" s="37">
        <v>37.6</v>
      </c>
      <c r="D53" s="38">
        <v>1738586.4</v>
      </c>
      <c r="E53" s="39">
        <v>200285</v>
      </c>
      <c r="F53" s="39">
        <v>78270</v>
      </c>
      <c r="G53" s="38">
        <f t="shared" si="0"/>
        <v>8.680562198866614</v>
      </c>
      <c r="H53" s="38">
        <f t="shared" si="1"/>
        <v>22.212679187428133</v>
      </c>
      <c r="I53" s="40">
        <f t="shared" si="2"/>
        <v>0.030487397205321922</v>
      </c>
      <c r="J53" s="40">
        <f>(G53-G41)/G41</f>
        <v>0.014809553834846494</v>
      </c>
      <c r="K53" s="40">
        <f t="shared" si="3"/>
        <v>0.005482542001456358</v>
      </c>
    </row>
    <row r="54" spans="1:11" ht="11.25">
      <c r="A54" s="35">
        <v>24959</v>
      </c>
      <c r="B54" s="36">
        <v>46267</v>
      </c>
      <c r="C54" s="37">
        <v>37.7</v>
      </c>
      <c r="D54" s="38">
        <v>1744265.9</v>
      </c>
      <c r="E54" s="39">
        <v>200449</v>
      </c>
      <c r="F54" s="39">
        <v>78847</v>
      </c>
      <c r="G54" s="38">
        <f t="shared" si="0"/>
        <v>8.701793972531666</v>
      </c>
      <c r="H54" s="38">
        <f t="shared" si="1"/>
        <v>22.122159371948204</v>
      </c>
      <c r="I54" s="40">
        <f t="shared" si="2"/>
        <v>0.029047396632637175</v>
      </c>
      <c r="J54" s="40">
        <f>(G54-G42)/G42</f>
        <v>0.016100148310107632</v>
      </c>
      <c r="K54" s="40">
        <f t="shared" si="3"/>
        <v>-0.0006715158648492037</v>
      </c>
    </row>
    <row r="55" spans="1:11" ht="11.25">
      <c r="A55" s="35">
        <v>24990</v>
      </c>
      <c r="B55" s="36">
        <v>46402</v>
      </c>
      <c r="C55" s="37">
        <v>37.8</v>
      </c>
      <c r="D55" s="38">
        <v>1753995.6</v>
      </c>
      <c r="E55" s="39">
        <v>200621</v>
      </c>
      <c r="F55" s="39">
        <v>79120</v>
      </c>
      <c r="G55" s="38">
        <f t="shared" si="0"/>
        <v>8.742831508167141</v>
      </c>
      <c r="H55" s="38">
        <f t="shared" si="1"/>
        <v>22.168801820020224</v>
      </c>
      <c r="I55" s="40">
        <f t="shared" si="2"/>
        <v>0.03106390543062839</v>
      </c>
      <c r="J55" s="40">
        <f>(G55-G43)/G43</f>
        <v>0.020816017984006865</v>
      </c>
      <c r="K55" s="40">
        <f t="shared" si="3"/>
        <v>0.006955358602435175</v>
      </c>
    </row>
    <row r="56" spans="1:11" ht="11.25">
      <c r="A56" s="35">
        <v>25020</v>
      </c>
      <c r="B56" s="36">
        <v>46562</v>
      </c>
      <c r="C56" s="37">
        <v>37.7</v>
      </c>
      <c r="D56" s="38">
        <v>1755387.4</v>
      </c>
      <c r="E56" s="39">
        <v>200802</v>
      </c>
      <c r="F56" s="39">
        <v>78970</v>
      </c>
      <c r="G56" s="38">
        <f t="shared" si="0"/>
        <v>8.741882052967599</v>
      </c>
      <c r="H56" s="38">
        <f t="shared" si="1"/>
        <v>22.22853488666582</v>
      </c>
      <c r="I56" s="40">
        <f t="shared" si="2"/>
        <v>0.03230240549828179</v>
      </c>
      <c r="J56" s="40">
        <f>(G56-G44)/G44</f>
        <v>0.019368126173903495</v>
      </c>
      <c r="K56" s="40">
        <f t="shared" si="3"/>
        <v>0.009936970385198201</v>
      </c>
    </row>
    <row r="57" spans="1:11" ht="11.25">
      <c r="A57" s="35">
        <v>25051</v>
      </c>
      <c r="B57" s="36">
        <v>46669</v>
      </c>
      <c r="C57" s="37">
        <v>37.7</v>
      </c>
      <c r="D57" s="38">
        <v>1759421.3</v>
      </c>
      <c r="E57" s="39">
        <v>200997</v>
      </c>
      <c r="F57" s="39">
        <v>78811</v>
      </c>
      <c r="G57" s="38">
        <f t="shared" si="0"/>
        <v>8.75347044980771</v>
      </c>
      <c r="H57" s="38">
        <f t="shared" si="1"/>
        <v>22.324565098780628</v>
      </c>
      <c r="I57" s="40">
        <f t="shared" si="2"/>
        <v>0.030971789603905717</v>
      </c>
      <c r="J57" s="40">
        <f>(G57-G45)/G45</f>
        <v>0.018089647022686915</v>
      </c>
      <c r="K57" s="40">
        <f t="shared" si="3"/>
        <v>0.013905736578160731</v>
      </c>
    </row>
    <row r="58" spans="1:11" ht="11.25">
      <c r="A58" s="35">
        <v>25082</v>
      </c>
      <c r="B58" s="36">
        <v>46792</v>
      </c>
      <c r="C58" s="37">
        <v>37.7</v>
      </c>
      <c r="D58" s="38">
        <v>1764058.4</v>
      </c>
      <c r="E58" s="39">
        <v>201193</v>
      </c>
      <c r="F58" s="39">
        <v>78858</v>
      </c>
      <c r="G58" s="38">
        <f t="shared" si="0"/>
        <v>8.767990934078222</v>
      </c>
      <c r="H58" s="38">
        <f t="shared" si="1"/>
        <v>22.37006264424662</v>
      </c>
      <c r="I58" s="40">
        <f t="shared" si="2"/>
        <v>0.03439738261561588</v>
      </c>
      <c r="J58" s="40">
        <f>(G58-G46)/G46</f>
        <v>0.021502873091894584</v>
      </c>
      <c r="K58" s="40">
        <f t="shared" si="3"/>
        <v>0.017976572057675354</v>
      </c>
    </row>
    <row r="59" spans="1:11" ht="11.25">
      <c r="A59" s="35">
        <v>25112</v>
      </c>
      <c r="B59" s="36">
        <v>46989</v>
      </c>
      <c r="C59" s="37">
        <v>37.7</v>
      </c>
      <c r="D59" s="38">
        <v>1771485.3</v>
      </c>
      <c r="E59" s="39">
        <v>201378</v>
      </c>
      <c r="F59" s="39">
        <v>78913</v>
      </c>
      <c r="G59" s="38">
        <f t="shared" si="0"/>
        <v>8.796816434764473</v>
      </c>
      <c r="H59" s="38">
        <f t="shared" si="1"/>
        <v>22.44858641795395</v>
      </c>
      <c r="I59" s="40">
        <f t="shared" si="2"/>
        <v>0.0377887715888511</v>
      </c>
      <c r="J59" s="40">
        <f>(G59-G47)/G47</f>
        <v>0.024902466838146852</v>
      </c>
      <c r="K59" s="40">
        <f t="shared" si="3"/>
        <v>0.025612708862832033</v>
      </c>
    </row>
    <row r="60" spans="1:11" ht="11.25">
      <c r="A60" s="35">
        <v>25143</v>
      </c>
      <c r="B60" s="36">
        <v>47244</v>
      </c>
      <c r="C60" s="37">
        <v>37.5</v>
      </c>
      <c r="D60" s="38">
        <v>1771650</v>
      </c>
      <c r="E60" s="39">
        <v>201544</v>
      </c>
      <c r="F60" s="39">
        <v>79209</v>
      </c>
      <c r="G60" s="38">
        <f t="shared" si="0"/>
        <v>8.790388203072283</v>
      </c>
      <c r="H60" s="38">
        <f t="shared" si="1"/>
        <v>22.366776502670152</v>
      </c>
      <c r="I60" s="40">
        <f t="shared" si="2"/>
        <v>0.03376293735366841</v>
      </c>
      <c r="J60" s="40">
        <f>(G60-G48)/G48</f>
        <v>0.012874897567676303</v>
      </c>
      <c r="K60" s="40">
        <f t="shared" si="3"/>
        <v>0.009706733506395487</v>
      </c>
    </row>
    <row r="61" spans="1:11" ht="11.25">
      <c r="A61" s="35">
        <v>25173</v>
      </c>
      <c r="B61" s="36">
        <v>47384</v>
      </c>
      <c r="C61" s="37">
        <v>37.5</v>
      </c>
      <c r="D61" s="38">
        <v>1776900</v>
      </c>
      <c r="E61" s="39">
        <v>201691</v>
      </c>
      <c r="F61" s="39">
        <v>79463</v>
      </c>
      <c r="G61" s="38">
        <f t="shared" si="0"/>
        <v>8.810011354001913</v>
      </c>
      <c r="H61" s="38">
        <f t="shared" si="1"/>
        <v>22.361350565672073</v>
      </c>
      <c r="I61" s="40">
        <f t="shared" si="2"/>
        <v>0.034585152838427946</v>
      </c>
      <c r="J61" s="40">
        <f>(G61-G49)/G49</f>
        <v>0.019106250083319357</v>
      </c>
      <c r="K61" s="40">
        <f t="shared" si="3"/>
        <v>0.016508616201317286</v>
      </c>
    </row>
    <row r="62" spans="1:11" ht="11.25">
      <c r="A62" s="35">
        <v>25204</v>
      </c>
      <c r="B62" s="36">
        <v>47528</v>
      </c>
      <c r="C62" s="37">
        <v>37.7</v>
      </c>
      <c r="D62" s="38">
        <v>1791805.6</v>
      </c>
      <c r="E62" s="39">
        <v>201821</v>
      </c>
      <c r="F62" s="39">
        <v>79523</v>
      </c>
      <c r="G62" s="38">
        <f t="shared" si="0"/>
        <v>8.878192061282027</v>
      </c>
      <c r="H62" s="38">
        <f t="shared" si="1"/>
        <v>22.53191655244395</v>
      </c>
      <c r="I62" s="40">
        <f t="shared" si="2"/>
        <v>0.041025079399846676</v>
      </c>
      <c r="J62" s="40">
        <f>(G62-G50)/G50</f>
        <v>0.033672396195373065</v>
      </c>
      <c r="K62" s="40">
        <f t="shared" si="3"/>
        <v>0.018264307878874595</v>
      </c>
    </row>
    <row r="63" spans="1:11" ht="11.25">
      <c r="A63" s="35">
        <v>25235</v>
      </c>
      <c r="B63" s="36">
        <v>47697</v>
      </c>
      <c r="C63" s="37">
        <v>37.5</v>
      </c>
      <c r="D63" s="38">
        <v>1788637.5</v>
      </c>
      <c r="E63" s="39">
        <v>201952</v>
      </c>
      <c r="F63" s="39">
        <v>80019</v>
      </c>
      <c r="G63" s="38">
        <f t="shared" si="0"/>
        <v>8.856745662335605</v>
      </c>
      <c r="H63" s="38">
        <f t="shared" si="1"/>
        <v>22.352659993251603</v>
      </c>
      <c r="I63" s="40">
        <f t="shared" si="2"/>
        <v>0.037342322749021314</v>
      </c>
      <c r="J63" s="40">
        <f>(G63-G51)/G51</f>
        <v>0.01910127218826052</v>
      </c>
      <c r="K63" s="40">
        <f t="shared" si="3"/>
        <v>0.006101451558230329</v>
      </c>
    </row>
    <row r="64" spans="1:11" ht="11.25">
      <c r="A64" s="35">
        <v>25263</v>
      </c>
      <c r="B64" s="36">
        <v>47852</v>
      </c>
      <c r="C64" s="37">
        <v>37.6</v>
      </c>
      <c r="D64" s="38">
        <v>1799235.2</v>
      </c>
      <c r="E64" s="39">
        <v>202092</v>
      </c>
      <c r="F64" s="39">
        <v>80079</v>
      </c>
      <c r="G64" s="38">
        <f t="shared" si="0"/>
        <v>8.903050095995884</v>
      </c>
      <c r="H64" s="38">
        <f t="shared" si="1"/>
        <v>22.468252600556948</v>
      </c>
      <c r="I64" s="40">
        <f t="shared" si="2"/>
        <v>0.03933450620099477</v>
      </c>
      <c r="J64" s="40">
        <f>(G64-G52)/G52</f>
        <v>0.026524347323371368</v>
      </c>
      <c r="K64" s="40">
        <f t="shared" si="3"/>
        <v>0.012979940269582518</v>
      </c>
    </row>
    <row r="65" spans="1:11" ht="11.25">
      <c r="A65" s="35">
        <v>25294</v>
      </c>
      <c r="B65" s="36">
        <v>47959</v>
      </c>
      <c r="C65" s="37">
        <v>37.7</v>
      </c>
      <c r="D65" s="38">
        <v>1808054.3</v>
      </c>
      <c r="E65" s="39">
        <v>202246</v>
      </c>
      <c r="F65" s="39">
        <v>80281</v>
      </c>
      <c r="G65" s="38">
        <f t="shared" si="0"/>
        <v>8.939876684829366</v>
      </c>
      <c r="H65" s="38">
        <f t="shared" si="1"/>
        <v>22.52157172930083</v>
      </c>
      <c r="I65" s="40">
        <f t="shared" si="2"/>
        <v>0.03719803628971215</v>
      </c>
      <c r="J65" s="40">
        <f>(G65-G53)/G53</f>
        <v>0.02987300592081584</v>
      </c>
      <c r="K65" s="40">
        <f t="shared" si="3"/>
        <v>0.013906136187638458</v>
      </c>
    </row>
    <row r="66" spans="1:11" ht="11.25">
      <c r="A66" s="35">
        <v>25324</v>
      </c>
      <c r="B66" s="36">
        <v>48122</v>
      </c>
      <c r="C66" s="37">
        <v>37.6</v>
      </c>
      <c r="D66" s="38">
        <v>1809387.2</v>
      </c>
      <c r="E66" s="39">
        <v>202419</v>
      </c>
      <c r="F66" s="39">
        <v>80125</v>
      </c>
      <c r="G66" s="38">
        <f t="shared" si="0"/>
        <v>8.938820960482959</v>
      </c>
      <c r="H66" s="38">
        <f t="shared" si="1"/>
        <v>22.582055538221528</v>
      </c>
      <c r="I66" s="40">
        <f t="shared" si="2"/>
        <v>0.04009337108522273</v>
      </c>
      <c r="J66" s="40">
        <f>(G66-G54)/G54</f>
        <v>0.027238864617974035</v>
      </c>
      <c r="K66" s="40">
        <f t="shared" si="3"/>
        <v>0.020788936493084467</v>
      </c>
    </row>
    <row r="67" spans="1:11" ht="11.25">
      <c r="A67" s="35">
        <v>25355</v>
      </c>
      <c r="B67" s="36">
        <v>48330</v>
      </c>
      <c r="C67" s="37">
        <v>37.5</v>
      </c>
      <c r="D67" s="38">
        <v>1812375</v>
      </c>
      <c r="E67" s="39">
        <v>202592</v>
      </c>
      <c r="F67" s="39">
        <v>80696</v>
      </c>
      <c r="G67" s="38">
        <f aca="true" t="shared" si="4" ref="G67:G130">D67/E67</f>
        <v>8.945935673669247</v>
      </c>
      <c r="H67" s="38">
        <f aca="true" t="shared" si="5" ref="H67:H130">D67/F67</f>
        <v>22.459291662535936</v>
      </c>
      <c r="I67" s="40">
        <f t="shared" si="2"/>
        <v>0.041549933192534805</v>
      </c>
      <c r="J67" s="40">
        <f>(G67-G55)/G55</f>
        <v>0.023230936717970104</v>
      </c>
      <c r="K67" s="40">
        <f t="shared" si="3"/>
        <v>0.013103542756802289</v>
      </c>
    </row>
    <row r="68" spans="1:11" ht="11.25">
      <c r="A68" s="35">
        <v>25385</v>
      </c>
      <c r="B68" s="36">
        <v>48434</v>
      </c>
      <c r="C68" s="37">
        <v>37.5</v>
      </c>
      <c r="D68" s="38">
        <v>1816275</v>
      </c>
      <c r="E68" s="39">
        <v>202777</v>
      </c>
      <c r="F68" s="39">
        <v>80827</v>
      </c>
      <c r="G68" s="38">
        <f t="shared" si="4"/>
        <v>8.957006958382854</v>
      </c>
      <c r="H68" s="38">
        <f t="shared" si="5"/>
        <v>22.471142068863127</v>
      </c>
      <c r="I68" s="40">
        <f t="shared" si="2"/>
        <v>0.04020445857136721</v>
      </c>
      <c r="J68" s="40">
        <f>(G68-G56)/G56</f>
        <v>0.0246085344221988</v>
      </c>
      <c r="K68" s="40">
        <f t="shared" si="3"/>
        <v>0.010914222796700816</v>
      </c>
    </row>
    <row r="69" spans="1:11" ht="11.25">
      <c r="A69" s="35">
        <v>25416</v>
      </c>
      <c r="B69" s="36">
        <v>48616</v>
      </c>
      <c r="C69" s="37">
        <v>37.5</v>
      </c>
      <c r="D69" s="38">
        <v>1823100</v>
      </c>
      <c r="E69" s="39">
        <v>202984</v>
      </c>
      <c r="F69" s="39">
        <v>81106</v>
      </c>
      <c r="G69" s="38">
        <f t="shared" si="4"/>
        <v>8.98149607850865</v>
      </c>
      <c r="H69" s="38">
        <f t="shared" si="5"/>
        <v>22.477991763864573</v>
      </c>
      <c r="I69" s="40">
        <f t="shared" si="2"/>
        <v>0.041719342604298354</v>
      </c>
      <c r="J69" s="40">
        <f>(G69-G57)/G57</f>
        <v>0.026049739929829764</v>
      </c>
      <c r="K69" s="40">
        <f t="shared" si="3"/>
        <v>0.006872548889757546</v>
      </c>
    </row>
    <row r="70" spans="1:11" ht="11.25">
      <c r="A70" s="35">
        <v>25447</v>
      </c>
      <c r="B70" s="36">
        <v>48524</v>
      </c>
      <c r="C70" s="37">
        <v>37.5</v>
      </c>
      <c r="D70" s="38">
        <v>1819650</v>
      </c>
      <c r="E70" s="39">
        <v>203196</v>
      </c>
      <c r="F70" s="39">
        <v>81290</v>
      </c>
      <c r="G70" s="38">
        <f t="shared" si="4"/>
        <v>8.95514675485738</v>
      </c>
      <c r="H70" s="38">
        <f t="shared" si="5"/>
        <v>22.384672161397464</v>
      </c>
      <c r="I70" s="40">
        <f t="shared" si="2"/>
        <v>0.03701487433749359</v>
      </c>
      <c r="J70" s="40">
        <f>(G70-G58)/G58</f>
        <v>0.02134534834562223</v>
      </c>
      <c r="K70" s="40">
        <f t="shared" si="3"/>
        <v>0.0006530834259689633</v>
      </c>
    </row>
    <row r="71" spans="1:11" ht="11.25">
      <c r="A71" s="35">
        <v>25477</v>
      </c>
      <c r="B71" s="36">
        <v>48669</v>
      </c>
      <c r="C71" s="37">
        <v>37.4</v>
      </c>
      <c r="D71" s="38">
        <v>1820220.6</v>
      </c>
      <c r="E71" s="39">
        <v>203401</v>
      </c>
      <c r="F71" s="39">
        <v>81494</v>
      </c>
      <c r="G71" s="38">
        <f t="shared" si="4"/>
        <v>8.948926504786112</v>
      </c>
      <c r="H71" s="38">
        <f t="shared" si="5"/>
        <v>22.335639433577935</v>
      </c>
      <c r="I71" s="40">
        <f t="shared" si="2"/>
        <v>0.03575304858583924</v>
      </c>
      <c r="J71" s="40">
        <f>(G71-G59)/G59</f>
        <v>0.01729149075118916</v>
      </c>
      <c r="K71" s="40">
        <f t="shared" si="3"/>
        <v>-0.005031362878407498</v>
      </c>
    </row>
    <row r="72" spans="1:11" ht="11.25">
      <c r="A72" s="35">
        <v>25508</v>
      </c>
      <c r="B72" s="36">
        <v>48589</v>
      </c>
      <c r="C72" s="37">
        <v>37.5</v>
      </c>
      <c r="D72" s="38">
        <v>1822087.5</v>
      </c>
      <c r="E72" s="39">
        <v>203588</v>
      </c>
      <c r="F72" s="39">
        <v>81397</v>
      </c>
      <c r="G72" s="38">
        <f t="shared" si="4"/>
        <v>8.949876711790479</v>
      </c>
      <c r="H72" s="38">
        <f t="shared" si="5"/>
        <v>22.38519232895561</v>
      </c>
      <c r="I72" s="40">
        <f t="shared" si="2"/>
        <v>0.028469223605113878</v>
      </c>
      <c r="J72" s="40">
        <f>(G72-G60)/G60</f>
        <v>0.018143511416532674</v>
      </c>
      <c r="K72" s="40">
        <f t="shared" si="3"/>
        <v>0.0008233562973752747</v>
      </c>
    </row>
    <row r="73" spans="1:11" ht="11.25">
      <c r="A73" s="35">
        <v>25538</v>
      </c>
      <c r="B73" s="36">
        <v>48638</v>
      </c>
      <c r="C73" s="37">
        <v>37.5</v>
      </c>
      <c r="D73" s="38">
        <v>1823925</v>
      </c>
      <c r="E73" s="39">
        <v>203762</v>
      </c>
      <c r="F73" s="39">
        <v>81624</v>
      </c>
      <c r="G73" s="38">
        <f t="shared" si="4"/>
        <v>8.951251950805352</v>
      </c>
      <c r="H73" s="38">
        <f t="shared" si="5"/>
        <v>22.345449867685975</v>
      </c>
      <c r="I73" s="40">
        <f t="shared" si="2"/>
        <v>0.02646462941077157</v>
      </c>
      <c r="J73" s="40">
        <f>(G73-G61)/G61</f>
        <v>0.016031829146199737</v>
      </c>
      <c r="K73" s="40">
        <f t="shared" si="3"/>
        <v>-0.0007110795002922362</v>
      </c>
    </row>
    <row r="74" spans="1:11" ht="11.25">
      <c r="A74" s="35">
        <v>25569</v>
      </c>
      <c r="B74" s="36">
        <v>48564</v>
      </c>
      <c r="C74" s="37">
        <v>37.3</v>
      </c>
      <c r="D74" s="38">
        <v>1811437.2</v>
      </c>
      <c r="E74" s="39">
        <v>203929</v>
      </c>
      <c r="F74" s="39">
        <v>81981</v>
      </c>
      <c r="G74" s="38">
        <f t="shared" si="4"/>
        <v>8.882685640590598</v>
      </c>
      <c r="H74" s="38">
        <f t="shared" si="5"/>
        <v>22.095817323526184</v>
      </c>
      <c r="I74" s="40">
        <f t="shared" si="2"/>
        <v>0.021797677158727487</v>
      </c>
      <c r="J74" s="40">
        <f>(G74-G62)/G62</f>
        <v>0.0005061367536942078</v>
      </c>
      <c r="K74" s="40">
        <f t="shared" si="3"/>
        <v>-0.019354733002970546</v>
      </c>
    </row>
    <row r="75" spans="1:11" ht="11.25">
      <c r="A75" s="35">
        <v>25600</v>
      </c>
      <c r="B75" s="36">
        <v>48600</v>
      </c>
      <c r="C75" s="37">
        <v>37.3</v>
      </c>
      <c r="D75" s="38">
        <v>1812780</v>
      </c>
      <c r="E75" s="39">
        <v>204082</v>
      </c>
      <c r="F75" s="39">
        <v>82151</v>
      </c>
      <c r="G75" s="38">
        <f t="shared" si="4"/>
        <v>8.88260601130918</v>
      </c>
      <c r="H75" s="38">
        <f t="shared" si="5"/>
        <v>22.066438631300898</v>
      </c>
      <c r="I75" s="40">
        <f t="shared" si="2"/>
        <v>0.018932008302408956</v>
      </c>
      <c r="J75" s="40">
        <f>(G75-G63)/G63</f>
        <v>0.0029198477589290435</v>
      </c>
      <c r="K75" s="40">
        <f t="shared" si="3"/>
        <v>-0.012804800951525103</v>
      </c>
    </row>
    <row r="76" spans="1:11" ht="11.25">
      <c r="A76" s="35">
        <v>25628</v>
      </c>
      <c r="B76" s="36">
        <v>48690</v>
      </c>
      <c r="C76" s="37">
        <v>37.2</v>
      </c>
      <c r="D76" s="38">
        <v>1811268</v>
      </c>
      <c r="E76" s="39">
        <v>204246</v>
      </c>
      <c r="F76" s="39">
        <v>82498</v>
      </c>
      <c r="G76" s="38">
        <f t="shared" si="4"/>
        <v>8.868070855732793</v>
      </c>
      <c r="H76" s="38">
        <f t="shared" si="5"/>
        <v>21.955295885960872</v>
      </c>
      <c r="I76" s="40">
        <f t="shared" si="2"/>
        <v>0.017512329683189835</v>
      </c>
      <c r="J76" s="40">
        <f>(G76-G64)/G64</f>
        <v>-0.0039289052499909966</v>
      </c>
      <c r="K76" s="40">
        <f t="shared" si="3"/>
        <v>-0.02283028964092029</v>
      </c>
    </row>
    <row r="77" spans="1:11" ht="11.25">
      <c r="A77" s="35">
        <v>25659</v>
      </c>
      <c r="B77" s="36">
        <v>48479</v>
      </c>
      <c r="C77" s="37">
        <v>37</v>
      </c>
      <c r="D77" s="38">
        <v>1793723</v>
      </c>
      <c r="E77" s="39">
        <v>204504</v>
      </c>
      <c r="F77" s="39">
        <v>82727</v>
      </c>
      <c r="G77" s="38">
        <f t="shared" si="4"/>
        <v>8.771090052028322</v>
      </c>
      <c r="H77" s="38">
        <f t="shared" si="5"/>
        <v>21.68243741462884</v>
      </c>
      <c r="I77" s="40">
        <f t="shared" si="2"/>
        <v>0.01084259471632019</v>
      </c>
      <c r="J77" s="40">
        <f>(G77-G65)/G65</f>
        <v>-0.018880196981628267</v>
      </c>
      <c r="K77" s="40">
        <f t="shared" si="3"/>
        <v>-0.03725913647404402</v>
      </c>
    </row>
    <row r="78" spans="1:11" ht="11.25">
      <c r="A78" s="35">
        <v>25689</v>
      </c>
      <c r="B78" s="36">
        <v>48287</v>
      </c>
      <c r="C78" s="37">
        <v>37</v>
      </c>
      <c r="D78" s="38">
        <v>1786619</v>
      </c>
      <c r="E78" s="39">
        <v>204719</v>
      </c>
      <c r="F78" s="39">
        <v>82483</v>
      </c>
      <c r="G78" s="38">
        <f t="shared" si="4"/>
        <v>8.727177252722024</v>
      </c>
      <c r="H78" s="38">
        <f t="shared" si="5"/>
        <v>21.660451244498866</v>
      </c>
      <c r="I78" s="40">
        <f t="shared" si="2"/>
        <v>0.003428785171023648</v>
      </c>
      <c r="J78" s="40">
        <f>(G78-G66)/G66</f>
        <v>-0.023676915411615963</v>
      </c>
      <c r="K78" s="40">
        <f t="shared" si="3"/>
        <v>-0.04081135537740531</v>
      </c>
    </row>
    <row r="79" spans="1:11" ht="11.25">
      <c r="A79" s="35">
        <v>25720</v>
      </c>
      <c r="B79" s="36">
        <v>48226</v>
      </c>
      <c r="C79" s="37">
        <v>36.9</v>
      </c>
      <c r="D79" s="38">
        <v>1779539.4</v>
      </c>
      <c r="E79" s="39">
        <v>204941</v>
      </c>
      <c r="F79" s="39">
        <v>82484</v>
      </c>
      <c r="G79" s="38">
        <f t="shared" si="4"/>
        <v>8.68317906129081</v>
      </c>
      <c r="H79" s="38">
        <f t="shared" si="5"/>
        <v>21.574358663498373</v>
      </c>
      <c r="I79" s="40">
        <f aca="true" t="shared" si="6" ref="I79:I142">(B79-B67)/B67</f>
        <v>-0.0021518725429339955</v>
      </c>
      <c r="J79" s="40">
        <f>(G79-G67)/G67</f>
        <v>-0.02937161879576377</v>
      </c>
      <c r="K79" s="40">
        <f aca="true" t="shared" si="7" ref="K79:K142">(H79-H67)/H67</f>
        <v>-0.03940164330799927</v>
      </c>
    </row>
    <row r="80" spans="1:11" ht="11.25">
      <c r="A80" s="35">
        <v>25750</v>
      </c>
      <c r="B80" s="36">
        <v>48242</v>
      </c>
      <c r="C80" s="37">
        <v>37</v>
      </c>
      <c r="D80" s="38">
        <v>1784954</v>
      </c>
      <c r="E80" s="39">
        <v>205174</v>
      </c>
      <c r="F80" s="39">
        <v>82901</v>
      </c>
      <c r="G80" s="38">
        <f t="shared" si="4"/>
        <v>8.69970854006843</v>
      </c>
      <c r="H80" s="38">
        <f t="shared" si="5"/>
        <v>21.531151614576423</v>
      </c>
      <c r="I80" s="40">
        <f t="shared" si="6"/>
        <v>-0.003964157410083826</v>
      </c>
      <c r="J80" s="40">
        <f>(G80-G68)/G68</f>
        <v>-0.028725937080312108</v>
      </c>
      <c r="K80" s="40">
        <f t="shared" si="7"/>
        <v>-0.041831004913149956</v>
      </c>
    </row>
    <row r="81" spans="1:11" ht="11.25">
      <c r="A81" s="35">
        <v>25781</v>
      </c>
      <c r="B81" s="36">
        <v>48089</v>
      </c>
      <c r="C81" s="37">
        <v>37</v>
      </c>
      <c r="D81" s="38">
        <v>1779293</v>
      </c>
      <c r="E81" s="39">
        <v>205418</v>
      </c>
      <c r="F81" s="39">
        <v>82880</v>
      </c>
      <c r="G81" s="38">
        <f t="shared" si="4"/>
        <v>8.661816393889533</v>
      </c>
      <c r="H81" s="38">
        <f t="shared" si="5"/>
        <v>21.46830357142857</v>
      </c>
      <c r="I81" s="40">
        <f t="shared" si="6"/>
        <v>-0.010840052657561296</v>
      </c>
      <c r="J81" s="40">
        <f>(G81-G69)/G69</f>
        <v>-0.03559314415156985</v>
      </c>
      <c r="K81" s="40">
        <f t="shared" si="7"/>
        <v>-0.04491896798624012</v>
      </c>
    </row>
    <row r="82" spans="1:11" ht="11.25">
      <c r="A82" s="35">
        <v>25812</v>
      </c>
      <c r="B82" s="36">
        <v>48101</v>
      </c>
      <c r="C82" s="37">
        <v>36.8</v>
      </c>
      <c r="D82" s="38">
        <v>1770116.8</v>
      </c>
      <c r="E82" s="39">
        <v>205664</v>
      </c>
      <c r="F82" s="39">
        <v>82954</v>
      </c>
      <c r="G82" s="38">
        <f t="shared" si="4"/>
        <v>8.606838338260465</v>
      </c>
      <c r="H82" s="38">
        <f t="shared" si="5"/>
        <v>21.338534609542638</v>
      </c>
      <c r="I82" s="40">
        <f t="shared" si="6"/>
        <v>-0.00871733575138076</v>
      </c>
      <c r="J82" s="40">
        <f>(G82-G70)/G70</f>
        <v>-0.03889477482967969</v>
      </c>
      <c r="K82" s="40">
        <f t="shared" si="7"/>
        <v>-0.04673454872655668</v>
      </c>
    </row>
    <row r="83" spans="1:11" ht="11.25">
      <c r="A83" s="35">
        <v>25842</v>
      </c>
      <c r="B83" s="36">
        <v>47619</v>
      </c>
      <c r="C83" s="37">
        <v>36.8</v>
      </c>
      <c r="D83" s="38">
        <v>1752379.2</v>
      </c>
      <c r="E83" s="39">
        <v>205906</v>
      </c>
      <c r="F83" s="39">
        <v>83276</v>
      </c>
      <c r="G83" s="38">
        <f t="shared" si="4"/>
        <v>8.510578613542101</v>
      </c>
      <c r="H83" s="38">
        <f t="shared" si="5"/>
        <v>21.043028003266247</v>
      </c>
      <c r="I83" s="40">
        <f t="shared" si="6"/>
        <v>-0.0215743080811194</v>
      </c>
      <c r="J83" s="40">
        <f>(G83-G71)/G71</f>
        <v>-0.04898329324858919</v>
      </c>
      <c r="K83" s="40">
        <f t="shared" si="7"/>
        <v>-0.057872147970317804</v>
      </c>
    </row>
    <row r="84" spans="1:11" ht="11.25">
      <c r="A84" s="35">
        <v>25873</v>
      </c>
      <c r="B84" s="36">
        <v>47466</v>
      </c>
      <c r="C84" s="37">
        <v>36.7</v>
      </c>
      <c r="D84" s="38">
        <v>1742002.2</v>
      </c>
      <c r="E84" s="39">
        <v>206131</v>
      </c>
      <c r="F84" s="39">
        <v>83548</v>
      </c>
      <c r="G84" s="38">
        <f t="shared" si="4"/>
        <v>8.450947213179967</v>
      </c>
      <c r="H84" s="38">
        <f t="shared" si="5"/>
        <v>20.85031598602001</v>
      </c>
      <c r="I84" s="40">
        <f t="shared" si="6"/>
        <v>-0.023112227047274076</v>
      </c>
      <c r="J84" s="40">
        <f>(G84-G72)/G72</f>
        <v>-0.055747080622152785</v>
      </c>
      <c r="K84" s="40">
        <f t="shared" si="7"/>
        <v>-0.06856659171742799</v>
      </c>
    </row>
    <row r="85" spans="1:11" ht="11.25">
      <c r="A85" s="35">
        <v>25903</v>
      </c>
      <c r="B85" s="36">
        <v>47778</v>
      </c>
      <c r="C85" s="37">
        <v>36.8</v>
      </c>
      <c r="D85" s="38">
        <v>1758230.4</v>
      </c>
      <c r="E85" s="39">
        <v>206352</v>
      </c>
      <c r="F85" s="39">
        <v>83670</v>
      </c>
      <c r="G85" s="38">
        <f t="shared" si="4"/>
        <v>8.520539660386136</v>
      </c>
      <c r="H85" s="38">
        <f t="shared" si="5"/>
        <v>21.013868770168518</v>
      </c>
      <c r="I85" s="40">
        <f t="shared" si="6"/>
        <v>-0.017681648094082816</v>
      </c>
      <c r="J85" s="40">
        <f>(G85-G73)/G73</f>
        <v>-0.048117547443233794</v>
      </c>
      <c r="K85" s="40">
        <f t="shared" si="7"/>
        <v>-0.05959070438958012</v>
      </c>
    </row>
    <row r="86" spans="1:11" ht="11.25">
      <c r="A86" s="35">
        <v>25934</v>
      </c>
      <c r="B86" s="36">
        <v>47859</v>
      </c>
      <c r="C86" s="37">
        <v>36.8</v>
      </c>
      <c r="D86" s="38">
        <v>1761211.2</v>
      </c>
      <c r="E86" s="39">
        <v>206567</v>
      </c>
      <c r="F86" s="39">
        <v>83850</v>
      </c>
      <c r="G86" s="38">
        <f t="shared" si="4"/>
        <v>8.52610145860665</v>
      </c>
      <c r="H86" s="38">
        <f t="shared" si="5"/>
        <v>21.00430769230769</v>
      </c>
      <c r="I86" s="40">
        <f t="shared" si="6"/>
        <v>-0.014516926118112183</v>
      </c>
      <c r="J86" s="40">
        <f>(G86-G74)/G74</f>
        <v>-0.04014373539850262</v>
      </c>
      <c r="K86" s="40">
        <f t="shared" si="7"/>
        <v>-0.04939892538196922</v>
      </c>
    </row>
    <row r="87" spans="1:11" ht="11.25">
      <c r="A87" s="35">
        <v>25965</v>
      </c>
      <c r="B87" s="36">
        <v>47779</v>
      </c>
      <c r="C87" s="37">
        <v>36.7</v>
      </c>
      <c r="D87" s="38">
        <v>1753489.3</v>
      </c>
      <c r="E87" s="39">
        <v>206762</v>
      </c>
      <c r="F87" s="39">
        <v>83603</v>
      </c>
      <c r="G87" s="38">
        <f t="shared" si="4"/>
        <v>8.480713574060998</v>
      </c>
      <c r="H87" s="38">
        <f t="shared" si="5"/>
        <v>20.97399973685155</v>
      </c>
      <c r="I87" s="40">
        <f t="shared" si="6"/>
        <v>-0.01689300411522634</v>
      </c>
      <c r="J87" s="40">
        <f>(G87-G75)/G75</f>
        <v>-0.04524487934469909</v>
      </c>
      <c r="K87" s="40">
        <f t="shared" si="7"/>
        <v>-0.04950680591020884</v>
      </c>
    </row>
    <row r="88" spans="1:11" ht="11.25">
      <c r="A88" s="35">
        <v>25993</v>
      </c>
      <c r="B88" s="36">
        <v>47819</v>
      </c>
      <c r="C88" s="37">
        <v>36.7</v>
      </c>
      <c r="D88" s="38">
        <v>1754957.3</v>
      </c>
      <c r="E88" s="39">
        <v>206960</v>
      </c>
      <c r="F88" s="39">
        <v>83575</v>
      </c>
      <c r="G88" s="38">
        <f t="shared" si="4"/>
        <v>8.47969317742559</v>
      </c>
      <c r="H88" s="38">
        <f t="shared" si="5"/>
        <v>20.998591684116064</v>
      </c>
      <c r="I88" s="40">
        <f t="shared" si="6"/>
        <v>-0.017888683507907167</v>
      </c>
      <c r="J88" s="40">
        <f>(G88-G76)/G76</f>
        <v>-0.04379505809385077</v>
      </c>
      <c r="K88" s="40">
        <f t="shared" si="7"/>
        <v>-0.043575099457282385</v>
      </c>
    </row>
    <row r="89" spans="1:11" ht="11.25">
      <c r="A89" s="35">
        <v>26024</v>
      </c>
      <c r="B89" s="36">
        <v>47966</v>
      </c>
      <c r="C89" s="37">
        <v>36.8</v>
      </c>
      <c r="D89" s="38">
        <v>1765148.8</v>
      </c>
      <c r="E89" s="39">
        <v>207163</v>
      </c>
      <c r="F89" s="39">
        <v>83946</v>
      </c>
      <c r="G89" s="38">
        <f t="shared" si="4"/>
        <v>8.52057944710204</v>
      </c>
      <c r="H89" s="38">
        <f t="shared" si="5"/>
        <v>21.027193672122557</v>
      </c>
      <c r="I89" s="40">
        <f t="shared" si="6"/>
        <v>-0.010581901441861425</v>
      </c>
      <c r="J89" s="40">
        <f>(G89-G77)/G77</f>
        <v>-0.028560943216898216</v>
      </c>
      <c r="K89" s="40">
        <f t="shared" si="7"/>
        <v>-0.03022002231465909</v>
      </c>
    </row>
    <row r="90" spans="1:11" ht="11.25">
      <c r="A90" s="35">
        <v>26054</v>
      </c>
      <c r="B90" s="36">
        <v>48153</v>
      </c>
      <c r="C90" s="37">
        <v>36.7</v>
      </c>
      <c r="D90" s="38">
        <v>1767215.1</v>
      </c>
      <c r="E90" s="39">
        <v>207361</v>
      </c>
      <c r="F90" s="39">
        <v>84135</v>
      </c>
      <c r="G90" s="38">
        <f t="shared" si="4"/>
        <v>8.522408263849037</v>
      </c>
      <c r="H90" s="38">
        <f t="shared" si="5"/>
        <v>21.004517739347477</v>
      </c>
      <c r="I90" s="40">
        <f t="shared" si="6"/>
        <v>-0.0027750740364901527</v>
      </c>
      <c r="J90" s="40">
        <f>(G90-G78)/G78</f>
        <v>-0.023463369992756687</v>
      </c>
      <c r="K90" s="40">
        <f t="shared" si="7"/>
        <v>-0.03028254110439997</v>
      </c>
    </row>
    <row r="91" spans="1:11" ht="11.25">
      <c r="A91" s="35">
        <v>26085</v>
      </c>
      <c r="B91" s="36">
        <v>48109</v>
      </c>
      <c r="C91" s="37">
        <v>36.8</v>
      </c>
      <c r="D91" s="38">
        <v>1770411.2</v>
      </c>
      <c r="E91" s="39">
        <v>207562</v>
      </c>
      <c r="F91" s="39">
        <v>83706</v>
      </c>
      <c r="G91" s="38">
        <f t="shared" si="4"/>
        <v>8.529553579171525</v>
      </c>
      <c r="H91" s="38">
        <f t="shared" si="5"/>
        <v>21.150350034645065</v>
      </c>
      <c r="I91" s="40">
        <f t="shared" si="6"/>
        <v>-0.0024260772197569774</v>
      </c>
      <c r="J91" s="40">
        <f>(G91-G79)/G79</f>
        <v>-0.01769230843161346</v>
      </c>
      <c r="K91" s="40">
        <f t="shared" si="7"/>
        <v>-0.019653359595374086</v>
      </c>
    </row>
    <row r="92" spans="1:11" ht="11.25">
      <c r="A92" s="35">
        <v>26115</v>
      </c>
      <c r="B92" s="36">
        <v>48167</v>
      </c>
      <c r="C92" s="37">
        <v>36.7</v>
      </c>
      <c r="D92" s="38">
        <v>1767728.9</v>
      </c>
      <c r="E92" s="39">
        <v>207771</v>
      </c>
      <c r="F92" s="39">
        <v>84340</v>
      </c>
      <c r="G92" s="38">
        <f t="shared" si="4"/>
        <v>8.5080636854999</v>
      </c>
      <c r="H92" s="38">
        <f t="shared" si="5"/>
        <v>20.959555371116906</v>
      </c>
      <c r="I92" s="40">
        <f t="shared" si="6"/>
        <v>-0.0015546619128560175</v>
      </c>
      <c r="J92" s="40">
        <f>(G92-G80)/G80</f>
        <v>-0.022028882195980145</v>
      </c>
      <c r="K92" s="40">
        <f t="shared" si="7"/>
        <v>-0.026547406924233016</v>
      </c>
    </row>
    <row r="93" spans="1:11" ht="11.25">
      <c r="A93" s="35">
        <v>26146</v>
      </c>
      <c r="B93" s="36">
        <v>48164</v>
      </c>
      <c r="C93" s="37">
        <v>36.7</v>
      </c>
      <c r="D93" s="38">
        <v>1767618.8</v>
      </c>
      <c r="E93" s="39">
        <v>207998</v>
      </c>
      <c r="F93" s="39">
        <v>84673</v>
      </c>
      <c r="G93" s="38">
        <f t="shared" si="4"/>
        <v>8.498249021625208</v>
      </c>
      <c r="H93" s="38">
        <f t="shared" si="5"/>
        <v>20.875825824052534</v>
      </c>
      <c r="I93" s="40">
        <f t="shared" si="6"/>
        <v>0.001559608226413525</v>
      </c>
      <c r="J93" s="40">
        <f>(G93-G81)/G81</f>
        <v>-0.018883726556442954</v>
      </c>
      <c r="K93" s="40">
        <f t="shared" si="7"/>
        <v>-0.027597790640735375</v>
      </c>
    </row>
    <row r="94" spans="1:11" ht="11.25">
      <c r="A94" s="35">
        <v>26177</v>
      </c>
      <c r="B94" s="36">
        <v>48362</v>
      </c>
      <c r="C94" s="37">
        <v>36.7</v>
      </c>
      <c r="D94" s="38">
        <v>1774885.4</v>
      </c>
      <c r="E94" s="39">
        <v>208230</v>
      </c>
      <c r="F94" s="39">
        <v>84731</v>
      </c>
      <c r="G94" s="38">
        <f t="shared" si="4"/>
        <v>8.523677664121404</v>
      </c>
      <c r="H94" s="38">
        <f t="shared" si="5"/>
        <v>20.94729673909195</v>
      </c>
      <c r="I94" s="40">
        <f t="shared" si="6"/>
        <v>0.005426082617824993</v>
      </c>
      <c r="J94" s="40">
        <f>(G94-G82)/G82</f>
        <v>-0.009662162907066773</v>
      </c>
      <c r="K94" s="40">
        <f t="shared" si="7"/>
        <v>-0.0183348049718337</v>
      </c>
    </row>
    <row r="95" spans="1:11" ht="11.25">
      <c r="A95" s="35">
        <v>26207</v>
      </c>
      <c r="B95" s="36">
        <v>48305</v>
      </c>
      <c r="C95" s="37">
        <v>36.8</v>
      </c>
      <c r="D95" s="38">
        <v>1777624</v>
      </c>
      <c r="E95" s="39">
        <v>208450</v>
      </c>
      <c r="F95" s="39">
        <v>84872</v>
      </c>
      <c r="G95" s="38">
        <f t="shared" si="4"/>
        <v>8.527819621012233</v>
      </c>
      <c r="H95" s="38">
        <f t="shared" si="5"/>
        <v>20.94476387972476</v>
      </c>
      <c r="I95" s="40">
        <f t="shared" si="6"/>
        <v>0.014406014406014406</v>
      </c>
      <c r="J95" s="40">
        <f>(G95-G83)/G83</f>
        <v>0.002025832584719614</v>
      </c>
      <c r="K95" s="40">
        <f t="shared" si="7"/>
        <v>-0.004669676033612387</v>
      </c>
    </row>
    <row r="96" spans="1:11" ht="11.25">
      <c r="A96" s="35">
        <v>26238</v>
      </c>
      <c r="B96" s="36">
        <v>48442</v>
      </c>
      <c r="C96" s="37">
        <v>36.9</v>
      </c>
      <c r="D96" s="38">
        <v>1787509.8</v>
      </c>
      <c r="E96" s="39">
        <v>208648</v>
      </c>
      <c r="F96" s="39">
        <v>85458</v>
      </c>
      <c r="G96" s="38">
        <f t="shared" si="4"/>
        <v>8.567107281162532</v>
      </c>
      <c r="H96" s="38">
        <f t="shared" si="5"/>
        <v>20.916822298673033</v>
      </c>
      <c r="I96" s="40">
        <f t="shared" si="6"/>
        <v>0.020562086546159358</v>
      </c>
      <c r="J96" s="40">
        <f>(G96-G84)/G84</f>
        <v>0.013745212820806978</v>
      </c>
      <c r="K96" s="40">
        <f t="shared" si="7"/>
        <v>0.003189702865779785</v>
      </c>
    </row>
    <row r="97" spans="1:11" ht="11.25">
      <c r="A97" s="35">
        <v>26268</v>
      </c>
      <c r="B97" s="36">
        <v>48613</v>
      </c>
      <c r="C97" s="37">
        <v>36.9</v>
      </c>
      <c r="D97" s="38">
        <v>1793819.7</v>
      </c>
      <c r="E97" s="39">
        <v>208829</v>
      </c>
      <c r="F97" s="39">
        <v>85625</v>
      </c>
      <c r="G97" s="38">
        <f t="shared" si="4"/>
        <v>8.589897475925278</v>
      </c>
      <c r="H97" s="38">
        <f t="shared" si="5"/>
        <v>20.94971912408759</v>
      </c>
      <c r="I97" s="40">
        <f t="shared" si="6"/>
        <v>0.01747666289924233</v>
      </c>
      <c r="J97" s="40">
        <f>(G97-G85)/G85</f>
        <v>0.008140073082647787</v>
      </c>
      <c r="K97" s="40">
        <f t="shared" si="7"/>
        <v>-0.0030527289754466967</v>
      </c>
    </row>
    <row r="98" spans="1:11" ht="11.25">
      <c r="A98" s="35">
        <v>26299</v>
      </c>
      <c r="B98" s="36">
        <v>49035</v>
      </c>
      <c r="C98" s="37">
        <v>36.9</v>
      </c>
      <c r="D98" s="38">
        <v>1809391.5</v>
      </c>
      <c r="E98" s="39">
        <v>208989</v>
      </c>
      <c r="F98" s="39">
        <v>85978</v>
      </c>
      <c r="G98" s="38">
        <f t="shared" si="4"/>
        <v>8.657831273416305</v>
      </c>
      <c r="H98" s="38">
        <f t="shared" si="5"/>
        <v>21.044819605015235</v>
      </c>
      <c r="I98" s="40">
        <f t="shared" si="6"/>
        <v>0.02457218078104432</v>
      </c>
      <c r="J98" s="40">
        <f>(G98-G86)/G86</f>
        <v>0.015450181474990552</v>
      </c>
      <c r="K98" s="40">
        <f t="shared" si="7"/>
        <v>0.0019287430607570187</v>
      </c>
    </row>
    <row r="99" spans="1:11" ht="11.25">
      <c r="A99" s="35">
        <v>26330</v>
      </c>
      <c r="B99" s="36">
        <v>49143</v>
      </c>
      <c r="C99" s="37">
        <v>36.9</v>
      </c>
      <c r="D99" s="38">
        <v>1813376.7</v>
      </c>
      <c r="E99" s="39">
        <v>209137</v>
      </c>
      <c r="F99" s="39">
        <v>86036</v>
      </c>
      <c r="G99" s="38">
        <f t="shared" si="4"/>
        <v>8.670759836853355</v>
      </c>
      <c r="H99" s="38">
        <f t="shared" si="5"/>
        <v>21.07695267097494</v>
      </c>
      <c r="I99" s="40">
        <f t="shared" si="6"/>
        <v>0.028548106908893027</v>
      </c>
      <c r="J99" s="40">
        <f>(G99-G87)/G87</f>
        <v>0.022409230206008896</v>
      </c>
      <c r="K99" s="40">
        <f t="shared" si="7"/>
        <v>0.004908598045917818</v>
      </c>
    </row>
    <row r="100" spans="1:11" ht="11.25">
      <c r="A100" s="35">
        <v>26359</v>
      </c>
      <c r="B100" s="36">
        <v>49437</v>
      </c>
      <c r="C100" s="37">
        <v>36.9</v>
      </c>
      <c r="D100" s="38">
        <v>1824225.3</v>
      </c>
      <c r="E100" s="39">
        <v>209299</v>
      </c>
      <c r="F100" s="39">
        <v>86611</v>
      </c>
      <c r="G100" s="38">
        <f t="shared" si="4"/>
        <v>8.715881585674083</v>
      </c>
      <c r="H100" s="38">
        <f t="shared" si="5"/>
        <v>21.06228192723788</v>
      </c>
      <c r="I100" s="40">
        <f t="shared" si="6"/>
        <v>0.03383592295949309</v>
      </c>
      <c r="J100" s="40">
        <f>(G100-G88)/G88</f>
        <v>0.027853414422737307</v>
      </c>
      <c r="K100" s="40">
        <f t="shared" si="7"/>
        <v>0.003033072125974643</v>
      </c>
    </row>
    <row r="101" spans="1:11" ht="11.25">
      <c r="A101" s="35">
        <v>26390</v>
      </c>
      <c r="B101" s="36">
        <v>49561</v>
      </c>
      <c r="C101" s="37">
        <v>36.9</v>
      </c>
      <c r="D101" s="38">
        <v>1828800.9</v>
      </c>
      <c r="E101" s="39">
        <v>209466</v>
      </c>
      <c r="F101" s="39">
        <v>86614</v>
      </c>
      <c r="G101" s="38">
        <f t="shared" si="4"/>
        <v>8.730776832516971</v>
      </c>
      <c r="H101" s="38">
        <f t="shared" si="5"/>
        <v>21.114379892396148</v>
      </c>
      <c r="I101" s="40">
        <f t="shared" si="6"/>
        <v>0.03325272067714631</v>
      </c>
      <c r="J101" s="40">
        <f>(G101-G89)/G89</f>
        <v>0.024669376856338323</v>
      </c>
      <c r="K101" s="40">
        <f t="shared" si="7"/>
        <v>0.004146355506735084</v>
      </c>
    </row>
    <row r="102" spans="1:11" ht="11.25">
      <c r="A102" s="35">
        <v>26420</v>
      </c>
      <c r="B102" s="36">
        <v>49745</v>
      </c>
      <c r="C102" s="37">
        <v>36.8</v>
      </c>
      <c r="D102" s="38">
        <v>1830616</v>
      </c>
      <c r="E102" s="39">
        <v>209635</v>
      </c>
      <c r="F102" s="39">
        <v>86809</v>
      </c>
      <c r="G102" s="38">
        <f t="shared" si="4"/>
        <v>8.732396784888019</v>
      </c>
      <c r="H102" s="38">
        <f t="shared" si="5"/>
        <v>21.08785955373291</v>
      </c>
      <c r="I102" s="40">
        <f t="shared" si="6"/>
        <v>0.03306128382447615</v>
      </c>
      <c r="J102" s="40">
        <f>(G102-G90)/G90</f>
        <v>0.024639575403788878</v>
      </c>
      <c r="K102" s="40">
        <f t="shared" si="7"/>
        <v>0.003967804232387012</v>
      </c>
    </row>
    <row r="103" spans="1:11" ht="11.25">
      <c r="A103" s="35">
        <v>26451</v>
      </c>
      <c r="B103" s="36">
        <v>49997</v>
      </c>
      <c r="C103" s="37">
        <v>36.9</v>
      </c>
      <c r="D103" s="38">
        <v>1844889.3</v>
      </c>
      <c r="E103" s="39">
        <v>209811</v>
      </c>
      <c r="F103" s="39">
        <v>87006</v>
      </c>
      <c r="G103" s="38">
        <f t="shared" si="4"/>
        <v>8.79310093369747</v>
      </c>
      <c r="H103" s="38">
        <f t="shared" si="5"/>
        <v>21.204161781946073</v>
      </c>
      <c r="I103" s="40">
        <f t="shared" si="6"/>
        <v>0.03924421625891206</v>
      </c>
      <c r="J103" s="40">
        <f>(G103-G91)/G91</f>
        <v>0.03089814162953459</v>
      </c>
      <c r="K103" s="40">
        <f t="shared" si="7"/>
        <v>0.0025442485449584796</v>
      </c>
    </row>
    <row r="104" spans="1:11" ht="11.25">
      <c r="A104" s="35">
        <v>26481</v>
      </c>
      <c r="B104" s="36">
        <v>49842</v>
      </c>
      <c r="C104" s="37">
        <v>36.8</v>
      </c>
      <c r="D104" s="38">
        <v>1834185.6</v>
      </c>
      <c r="E104" s="39">
        <v>209986</v>
      </c>
      <c r="F104" s="39">
        <v>87143</v>
      </c>
      <c r="G104" s="38">
        <f t="shared" si="4"/>
        <v>8.734799462821332</v>
      </c>
      <c r="H104" s="38">
        <f t="shared" si="5"/>
        <v>21.047996970496772</v>
      </c>
      <c r="I104" s="40">
        <f t="shared" si="6"/>
        <v>0.034774845848817654</v>
      </c>
      <c r="J104" s="40">
        <f>(G104-G92)/G92</f>
        <v>0.02664951576559687</v>
      </c>
      <c r="K104" s="40">
        <f t="shared" si="7"/>
        <v>0.004219631467075022</v>
      </c>
    </row>
    <row r="105" spans="1:11" ht="11.25">
      <c r="A105" s="35">
        <v>26512</v>
      </c>
      <c r="B105" s="36">
        <v>50156</v>
      </c>
      <c r="C105" s="37">
        <v>36.8</v>
      </c>
      <c r="D105" s="38">
        <v>1845740.8</v>
      </c>
      <c r="E105" s="39">
        <v>210177</v>
      </c>
      <c r="F105" s="39">
        <v>87517</v>
      </c>
      <c r="G105" s="38">
        <f t="shared" si="4"/>
        <v>8.78184006813305</v>
      </c>
      <c r="H105" s="38">
        <f t="shared" si="5"/>
        <v>21.090083069575055</v>
      </c>
      <c r="I105" s="40">
        <f t="shared" si="6"/>
        <v>0.04135869113860975</v>
      </c>
      <c r="J105" s="40">
        <f>(G105-G93)/G93</f>
        <v>0.03337052677395047</v>
      </c>
      <c r="K105" s="40">
        <f t="shared" si="7"/>
        <v>0.010263414119678094</v>
      </c>
    </row>
    <row r="106" spans="1:11" ht="11.25">
      <c r="A106" s="35">
        <v>26543</v>
      </c>
      <c r="B106" s="36">
        <v>50224</v>
      </c>
      <c r="C106" s="37">
        <v>36.9</v>
      </c>
      <c r="D106" s="38">
        <v>1853265.6</v>
      </c>
      <c r="E106" s="39">
        <v>210379</v>
      </c>
      <c r="F106" s="39">
        <v>87392</v>
      </c>
      <c r="G106" s="38">
        <f t="shared" si="4"/>
        <v>8.809175820780592</v>
      </c>
      <c r="H106" s="38">
        <f t="shared" si="5"/>
        <v>21.206352984254853</v>
      </c>
      <c r="I106" s="40">
        <f t="shared" si="6"/>
        <v>0.038501302675654436</v>
      </c>
      <c r="J106" s="40">
        <f>(G106-G94)/G94</f>
        <v>0.03349471529888217</v>
      </c>
      <c r="K106" s="40">
        <f t="shared" si="7"/>
        <v>0.012367048998711635</v>
      </c>
    </row>
    <row r="107" spans="1:11" ht="11.25">
      <c r="A107" s="35">
        <v>26573</v>
      </c>
      <c r="B107" s="36">
        <v>50552</v>
      </c>
      <c r="C107" s="37">
        <v>37</v>
      </c>
      <c r="D107" s="38">
        <v>1870424</v>
      </c>
      <c r="E107" s="39">
        <v>210568</v>
      </c>
      <c r="F107" s="39">
        <v>87491</v>
      </c>
      <c r="G107" s="38">
        <f t="shared" si="4"/>
        <v>8.882755214467535</v>
      </c>
      <c r="H107" s="38">
        <f t="shared" si="5"/>
        <v>21.378473214387764</v>
      </c>
      <c r="I107" s="40">
        <f t="shared" si="6"/>
        <v>0.04651692371390125</v>
      </c>
      <c r="J107" s="40">
        <f>(G107-G95)/G95</f>
        <v>0.04162090771488105</v>
      </c>
      <c r="K107" s="40">
        <f t="shared" si="7"/>
        <v>0.020707291672208764</v>
      </c>
    </row>
    <row r="108" spans="1:11" ht="11.25">
      <c r="A108" s="35">
        <v>26604</v>
      </c>
      <c r="B108" s="36">
        <v>50790</v>
      </c>
      <c r="C108" s="37">
        <v>36.9</v>
      </c>
      <c r="D108" s="38">
        <v>1874151</v>
      </c>
      <c r="E108" s="39">
        <v>210739</v>
      </c>
      <c r="F108" s="39">
        <v>87592</v>
      </c>
      <c r="G108" s="38">
        <f t="shared" si="4"/>
        <v>8.893232861501668</v>
      </c>
      <c r="H108" s="38">
        <f t="shared" si="5"/>
        <v>21.396371814777606</v>
      </c>
      <c r="I108" s="40">
        <f t="shared" si="6"/>
        <v>0.04847033565913876</v>
      </c>
      <c r="J108" s="40">
        <f>(G108-G96)/G96</f>
        <v>0.038067175959874494</v>
      </c>
      <c r="K108" s="40">
        <f t="shared" si="7"/>
        <v>0.022926499506332545</v>
      </c>
    </row>
    <row r="109" spans="1:11" ht="11.25">
      <c r="A109" s="35">
        <v>26634</v>
      </c>
      <c r="B109" s="36">
        <v>51054</v>
      </c>
      <c r="C109" s="37">
        <v>36.8</v>
      </c>
      <c r="D109" s="38">
        <v>1878787.2</v>
      </c>
      <c r="E109" s="39">
        <v>210903</v>
      </c>
      <c r="F109" s="39">
        <v>87943</v>
      </c>
      <c r="G109" s="38">
        <f t="shared" si="4"/>
        <v>8.908300024181733</v>
      </c>
      <c r="H109" s="38">
        <f t="shared" si="5"/>
        <v>21.36369239166278</v>
      </c>
      <c r="I109" s="40">
        <f t="shared" si="6"/>
        <v>0.05021290601279493</v>
      </c>
      <c r="J109" s="40">
        <f>(G109-G97)/G97</f>
        <v>0.03706709528825394</v>
      </c>
      <c r="K109" s="40">
        <f t="shared" si="7"/>
        <v>0.019760325430769724</v>
      </c>
    </row>
    <row r="110" spans="1:11" ht="11.25">
      <c r="A110" s="35">
        <v>26665</v>
      </c>
      <c r="B110" s="36">
        <v>51349</v>
      </c>
      <c r="C110" s="37">
        <v>36.8</v>
      </c>
      <c r="D110" s="38">
        <v>1889643.2</v>
      </c>
      <c r="E110" s="39">
        <v>211053</v>
      </c>
      <c r="F110" s="39">
        <v>87487</v>
      </c>
      <c r="G110" s="38">
        <f t="shared" si="4"/>
        <v>8.953406016498226</v>
      </c>
      <c r="H110" s="38">
        <f t="shared" si="5"/>
        <v>21.599131299507356</v>
      </c>
      <c r="I110" s="40">
        <f t="shared" si="6"/>
        <v>0.04719078209442235</v>
      </c>
      <c r="J110" s="40">
        <f>(G110-G98)/G98</f>
        <v>0.03413958227500665</v>
      </c>
      <c r="K110" s="40">
        <f t="shared" si="7"/>
        <v>0.02633957928344616</v>
      </c>
    </row>
    <row r="111" spans="1:11" ht="11.25">
      <c r="A111" s="35">
        <v>26696</v>
      </c>
      <c r="B111" s="36">
        <v>51686</v>
      </c>
      <c r="C111" s="37">
        <v>36.9</v>
      </c>
      <c r="D111" s="38">
        <v>1907213.4</v>
      </c>
      <c r="E111" s="39">
        <v>211187</v>
      </c>
      <c r="F111" s="39">
        <v>88364</v>
      </c>
      <c r="G111" s="38">
        <f t="shared" si="4"/>
        <v>9.030922357910288</v>
      </c>
      <c r="H111" s="38">
        <f t="shared" si="5"/>
        <v>21.583601919333663</v>
      </c>
      <c r="I111" s="40">
        <f t="shared" si="6"/>
        <v>0.051746942596097106</v>
      </c>
      <c r="J111" s="40">
        <f>(G111-G99)/G99</f>
        <v>0.041537596223820396</v>
      </c>
      <c r="K111" s="40">
        <f t="shared" si="7"/>
        <v>0.024038069272529595</v>
      </c>
    </row>
    <row r="112" spans="1:11" ht="11.25">
      <c r="A112" s="35">
        <v>26724</v>
      </c>
      <c r="B112" s="36">
        <v>51901</v>
      </c>
      <c r="C112" s="37">
        <v>37</v>
      </c>
      <c r="D112" s="38">
        <v>1920337</v>
      </c>
      <c r="E112" s="39">
        <v>211337</v>
      </c>
      <c r="F112" s="39">
        <v>88846</v>
      </c>
      <c r="G112" s="38">
        <f t="shared" si="4"/>
        <v>9.086610484676134</v>
      </c>
      <c r="H112" s="38">
        <f t="shared" si="5"/>
        <v>21.614220111203657</v>
      </c>
      <c r="I112" s="40">
        <f t="shared" si="6"/>
        <v>0.04984121204765661</v>
      </c>
      <c r="J112" s="40">
        <f>(G112-G100)/G100</f>
        <v>0.042534871011947</v>
      </c>
      <c r="K112" s="40">
        <f t="shared" si="7"/>
        <v>0.026205051564332518</v>
      </c>
    </row>
    <row r="113" spans="1:11" ht="11.25">
      <c r="A113" s="35">
        <v>26755</v>
      </c>
      <c r="B113" s="36">
        <v>51982</v>
      </c>
      <c r="C113" s="37">
        <v>36.9</v>
      </c>
      <c r="D113" s="38">
        <v>1918135.8</v>
      </c>
      <c r="E113" s="39">
        <v>211499</v>
      </c>
      <c r="F113" s="39">
        <v>89018</v>
      </c>
      <c r="G113" s="38">
        <f t="shared" si="4"/>
        <v>9.069242880580996</v>
      </c>
      <c r="H113" s="38">
        <f t="shared" si="5"/>
        <v>21.547729672650476</v>
      </c>
      <c r="I113" s="40">
        <f t="shared" si="6"/>
        <v>0.04884889328302496</v>
      </c>
      <c r="J113" s="40">
        <f>(G113-G101)/G101</f>
        <v>0.03876700258829647</v>
      </c>
      <c r="K113" s="40">
        <f t="shared" si="7"/>
        <v>0.020523916992247985</v>
      </c>
    </row>
    <row r="114" spans="1:11" ht="11.25">
      <c r="A114" s="35">
        <v>26785</v>
      </c>
      <c r="B114" s="36">
        <v>52082</v>
      </c>
      <c r="C114" s="37">
        <v>36.9</v>
      </c>
      <c r="D114" s="38">
        <v>1921825.8</v>
      </c>
      <c r="E114" s="39">
        <v>211662</v>
      </c>
      <c r="F114" s="39">
        <v>88977</v>
      </c>
      <c r="G114" s="38">
        <f t="shared" si="4"/>
        <v>9.079692150693086</v>
      </c>
      <c r="H114" s="38">
        <f t="shared" si="5"/>
        <v>21.599130112276207</v>
      </c>
      <c r="I114" s="40">
        <f t="shared" si="6"/>
        <v>0.04697959593929038</v>
      </c>
      <c r="J114" s="40">
        <f>(G114-G102)/G102</f>
        <v>0.03977090990712702</v>
      </c>
      <c r="K114" s="40">
        <f t="shared" si="7"/>
        <v>0.024244782038715485</v>
      </c>
    </row>
    <row r="115" spans="1:11" ht="11.25">
      <c r="A115" s="35">
        <v>26816</v>
      </c>
      <c r="B115" s="36">
        <v>52234</v>
      </c>
      <c r="C115" s="37">
        <v>36.9</v>
      </c>
      <c r="D115" s="38">
        <v>1927434.6</v>
      </c>
      <c r="E115" s="39">
        <v>211828</v>
      </c>
      <c r="F115" s="39">
        <v>89548</v>
      </c>
      <c r="G115" s="38">
        <f t="shared" si="4"/>
        <v>9.099054893592916</v>
      </c>
      <c r="H115" s="38">
        <f t="shared" si="5"/>
        <v>21.524038504489212</v>
      </c>
      <c r="I115" s="40">
        <f t="shared" si="6"/>
        <v>0.044742684561073665</v>
      </c>
      <c r="J115" s="40">
        <f>(G115-G103)/G103</f>
        <v>0.03479477401686015</v>
      </c>
      <c r="K115" s="40">
        <f t="shared" si="7"/>
        <v>0.015085563194273144</v>
      </c>
    </row>
    <row r="116" spans="1:11" ht="11.25">
      <c r="A116" s="35">
        <v>26846</v>
      </c>
      <c r="B116" s="36">
        <v>52238</v>
      </c>
      <c r="C116" s="37">
        <v>36.9</v>
      </c>
      <c r="D116" s="38">
        <v>1927582.2</v>
      </c>
      <c r="E116" s="39">
        <v>212001</v>
      </c>
      <c r="F116" s="39">
        <v>89604</v>
      </c>
      <c r="G116" s="38">
        <f t="shared" si="4"/>
        <v>9.092325979594436</v>
      </c>
      <c r="H116" s="38">
        <f t="shared" si="5"/>
        <v>21.512233828846927</v>
      </c>
      <c r="I116" s="40">
        <f t="shared" si="6"/>
        <v>0.0480719072268368</v>
      </c>
      <c r="J116" s="40">
        <f>(G116-G104)/G104</f>
        <v>0.040931279337880024</v>
      </c>
      <c r="K116" s="40">
        <f t="shared" si="7"/>
        <v>0.022056106288920574</v>
      </c>
    </row>
    <row r="117" spans="1:11" ht="11.25">
      <c r="A117" s="35">
        <v>26877</v>
      </c>
      <c r="B117" s="36">
        <v>52393</v>
      </c>
      <c r="C117" s="37">
        <v>36.9</v>
      </c>
      <c r="D117" s="38">
        <v>1933301.7</v>
      </c>
      <c r="E117" s="39">
        <v>212191</v>
      </c>
      <c r="F117" s="39">
        <v>89509</v>
      </c>
      <c r="G117" s="38">
        <f t="shared" si="4"/>
        <v>9.111139020976385</v>
      </c>
      <c r="H117" s="38">
        <f t="shared" si="5"/>
        <v>21.598964349953636</v>
      </c>
      <c r="I117" s="40">
        <f t="shared" si="6"/>
        <v>0.044600845362469096</v>
      </c>
      <c r="J117" s="40">
        <f>(G117-G105)/G105</f>
        <v>0.03749771691223032</v>
      </c>
      <c r="K117" s="40">
        <f t="shared" si="7"/>
        <v>0.024128936747181567</v>
      </c>
    </row>
    <row r="118" spans="1:11" ht="11.25">
      <c r="A118" s="35">
        <v>26908</v>
      </c>
      <c r="B118" s="36">
        <v>52410</v>
      </c>
      <c r="C118" s="37">
        <v>36.8</v>
      </c>
      <c r="D118" s="38">
        <v>1928688</v>
      </c>
      <c r="E118" s="39">
        <v>212382</v>
      </c>
      <c r="F118" s="39">
        <v>89838</v>
      </c>
      <c r="G118" s="38">
        <f t="shared" si="4"/>
        <v>9.081221572449643</v>
      </c>
      <c r="H118" s="38">
        <f t="shared" si="5"/>
        <v>21.468509984639017</v>
      </c>
      <c r="I118" s="40">
        <f t="shared" si="6"/>
        <v>0.043525007964319844</v>
      </c>
      <c r="J118" s="40">
        <f>(G118-G106)/G106</f>
        <v>0.030882088994898114</v>
      </c>
      <c r="K118" s="40">
        <f t="shared" si="7"/>
        <v>0.012362191678069706</v>
      </c>
    </row>
    <row r="119" spans="1:11" ht="11.25">
      <c r="A119" s="35">
        <v>26938</v>
      </c>
      <c r="B119" s="36">
        <v>52655</v>
      </c>
      <c r="C119" s="37">
        <v>36.7</v>
      </c>
      <c r="D119" s="38">
        <v>1932438.5</v>
      </c>
      <c r="E119" s="39">
        <v>212555</v>
      </c>
      <c r="F119" s="39">
        <v>90131</v>
      </c>
      <c r="G119" s="38">
        <f t="shared" si="4"/>
        <v>9.091475147608854</v>
      </c>
      <c r="H119" s="38">
        <f t="shared" si="5"/>
        <v>21.440331295558686</v>
      </c>
      <c r="I119" s="40">
        <f t="shared" si="6"/>
        <v>0.04160072796328533</v>
      </c>
      <c r="J119" s="40">
        <f>(G119-G107)/G107</f>
        <v>0.023497206452494892</v>
      </c>
      <c r="K119" s="40">
        <f t="shared" si="7"/>
        <v>0.0028934751584266958</v>
      </c>
    </row>
    <row r="120" spans="1:11" ht="11.25">
      <c r="A120" s="35">
        <v>26969</v>
      </c>
      <c r="B120" s="36">
        <v>52847</v>
      </c>
      <c r="C120" s="37">
        <v>36.9</v>
      </c>
      <c r="D120" s="38">
        <v>1950054.3</v>
      </c>
      <c r="E120" s="39">
        <v>212710</v>
      </c>
      <c r="F120" s="39">
        <v>90716</v>
      </c>
      <c r="G120" s="38">
        <f t="shared" si="4"/>
        <v>9.16766630623854</v>
      </c>
      <c r="H120" s="38">
        <f t="shared" si="5"/>
        <v>21.49625534635566</v>
      </c>
      <c r="I120" s="40">
        <f t="shared" si="6"/>
        <v>0.0405000984445757</v>
      </c>
      <c r="J120" s="40">
        <f>(G120-G108)/G108</f>
        <v>0.03085868199008721</v>
      </c>
      <c r="K120" s="40">
        <f t="shared" si="7"/>
        <v>0.004668246207474724</v>
      </c>
    </row>
    <row r="121" spans="1:11" ht="11.25">
      <c r="A121" s="35">
        <v>26999</v>
      </c>
      <c r="B121" s="36">
        <v>52954</v>
      </c>
      <c r="C121" s="37">
        <v>36.7</v>
      </c>
      <c r="D121" s="38">
        <v>1943411.8</v>
      </c>
      <c r="E121" s="39">
        <v>212859</v>
      </c>
      <c r="F121" s="39">
        <v>90890</v>
      </c>
      <c r="G121" s="38">
        <f t="shared" si="4"/>
        <v>9.130042892243223</v>
      </c>
      <c r="H121" s="38">
        <f t="shared" si="5"/>
        <v>21.382020024205083</v>
      </c>
      <c r="I121" s="40">
        <f t="shared" si="6"/>
        <v>0.03721549731656677</v>
      </c>
      <c r="J121" s="40">
        <f>(G121-G109)/G109</f>
        <v>0.024891715305901837</v>
      </c>
      <c r="K121" s="40">
        <f t="shared" si="7"/>
        <v>0.000857886932946792</v>
      </c>
    </row>
    <row r="122" spans="1:11" ht="11.25">
      <c r="A122" s="35">
        <v>27030</v>
      </c>
      <c r="B122" s="36">
        <v>52896</v>
      </c>
      <c r="C122" s="37">
        <v>36.6</v>
      </c>
      <c r="D122" s="38">
        <v>1935993.6</v>
      </c>
      <c r="E122" s="39">
        <v>213003</v>
      </c>
      <c r="F122" s="39">
        <v>91199</v>
      </c>
      <c r="G122" s="38">
        <f t="shared" si="4"/>
        <v>9.089043816284278</v>
      </c>
      <c r="H122" s="38">
        <f t="shared" si="5"/>
        <v>21.22823276571015</v>
      </c>
      <c r="I122" s="40">
        <f t="shared" si="6"/>
        <v>0.03012716898089544</v>
      </c>
      <c r="J122" s="40">
        <f>(G122-G110)/G110</f>
        <v>0.015149296204831447</v>
      </c>
      <c r="K122" s="40">
        <f t="shared" si="7"/>
        <v>-0.017171919030172553</v>
      </c>
    </row>
    <row r="123" spans="1:11" ht="11.25">
      <c r="A123" s="35">
        <v>27061</v>
      </c>
      <c r="B123" s="36">
        <v>52971</v>
      </c>
      <c r="C123" s="37">
        <v>36.6</v>
      </c>
      <c r="D123" s="38">
        <v>1938738.6</v>
      </c>
      <c r="E123" s="39">
        <v>213143</v>
      </c>
      <c r="F123" s="39">
        <v>91485</v>
      </c>
      <c r="G123" s="38">
        <f t="shared" si="4"/>
        <v>9.095952482605576</v>
      </c>
      <c r="H123" s="38">
        <f t="shared" si="5"/>
        <v>21.19187407771766</v>
      </c>
      <c r="I123" s="40">
        <f t="shared" si="6"/>
        <v>0.024861664667414775</v>
      </c>
      <c r="J123" s="40">
        <f>(G123-G111)/G111</f>
        <v>0.007200828677075991</v>
      </c>
      <c r="K123" s="40">
        <f t="shared" si="7"/>
        <v>-0.01814932665456131</v>
      </c>
    </row>
    <row r="124" spans="1:11" ht="11.25">
      <c r="A124" s="35">
        <v>27089</v>
      </c>
      <c r="B124" s="36">
        <v>52951</v>
      </c>
      <c r="C124" s="37">
        <v>36.6</v>
      </c>
      <c r="D124" s="38">
        <v>1938006.6</v>
      </c>
      <c r="E124" s="39">
        <v>213286</v>
      </c>
      <c r="F124" s="39">
        <v>91453</v>
      </c>
      <c r="G124" s="38">
        <f t="shared" si="4"/>
        <v>9.08642198737845</v>
      </c>
      <c r="H124" s="38">
        <f t="shared" si="5"/>
        <v>21.19128514100139</v>
      </c>
      <c r="I124" s="40">
        <f t="shared" si="6"/>
        <v>0.020230824068900408</v>
      </c>
      <c r="J124" s="40">
        <f>(G124-G112)/G112</f>
        <v>-2.0744511718802108E-05</v>
      </c>
      <c r="K124" s="40">
        <f t="shared" si="7"/>
        <v>-0.019567440695352212</v>
      </c>
    </row>
    <row r="125" spans="1:11" ht="11.25">
      <c r="A125" s="35">
        <v>27120</v>
      </c>
      <c r="B125" s="36">
        <v>53003</v>
      </c>
      <c r="C125" s="37">
        <v>36.4</v>
      </c>
      <c r="D125" s="38">
        <v>1929309.2</v>
      </c>
      <c r="E125" s="39">
        <v>213437</v>
      </c>
      <c r="F125" s="39">
        <v>91287</v>
      </c>
      <c r="G125" s="38">
        <f t="shared" si="4"/>
        <v>9.039244367190319</v>
      </c>
      <c r="H125" s="38">
        <f t="shared" si="5"/>
        <v>21.134544896863737</v>
      </c>
      <c r="I125" s="40">
        <f t="shared" si="6"/>
        <v>0.019641414335731598</v>
      </c>
      <c r="J125" s="40">
        <f>(G125-G113)/G113</f>
        <v>-0.00330771970556762</v>
      </c>
      <c r="K125" s="40">
        <f t="shared" si="7"/>
        <v>-0.019175327612874927</v>
      </c>
    </row>
    <row r="126" spans="1:11" ht="11.25">
      <c r="A126" s="35">
        <v>27150</v>
      </c>
      <c r="B126" s="36">
        <v>53095</v>
      </c>
      <c r="C126" s="37">
        <v>36.5</v>
      </c>
      <c r="D126" s="38">
        <v>1937967.5</v>
      </c>
      <c r="E126" s="39">
        <v>213600</v>
      </c>
      <c r="F126" s="39">
        <v>91596</v>
      </c>
      <c r="G126" s="38">
        <f t="shared" si="4"/>
        <v>9.072881554307116</v>
      </c>
      <c r="H126" s="38">
        <f t="shared" si="5"/>
        <v>21.157774356958818</v>
      </c>
      <c r="I126" s="40">
        <f t="shared" si="6"/>
        <v>0.019450097922506817</v>
      </c>
      <c r="J126" s="40">
        <f>(G126-G114)/G114</f>
        <v>-0.0007500911124448008</v>
      </c>
      <c r="K126" s="40">
        <f t="shared" si="7"/>
        <v>-0.020433959748524192</v>
      </c>
    </row>
    <row r="127" spans="1:11" ht="11.25">
      <c r="A127" s="35">
        <v>27181</v>
      </c>
      <c r="B127" s="36">
        <v>53107</v>
      </c>
      <c r="C127" s="37">
        <v>36.5</v>
      </c>
      <c r="D127" s="38">
        <v>1938405.5</v>
      </c>
      <c r="E127" s="39">
        <v>213770</v>
      </c>
      <c r="F127" s="39">
        <v>91868</v>
      </c>
      <c r="G127" s="38">
        <f t="shared" si="4"/>
        <v>9.067715301492258</v>
      </c>
      <c r="H127" s="38">
        <f t="shared" si="5"/>
        <v>21.099898767797274</v>
      </c>
      <c r="I127" s="40">
        <f t="shared" si="6"/>
        <v>0.016713251904889537</v>
      </c>
      <c r="J127" s="40">
        <f>(G127-G115)/G115</f>
        <v>-0.003444268934208224</v>
      </c>
      <c r="K127" s="40">
        <f t="shared" si="7"/>
        <v>-0.019705397600151858</v>
      </c>
    </row>
    <row r="128" spans="1:11" ht="11.25">
      <c r="A128" s="35">
        <v>27211</v>
      </c>
      <c r="B128" s="36">
        <v>53044</v>
      </c>
      <c r="C128" s="37">
        <v>36.5</v>
      </c>
      <c r="D128" s="38">
        <v>1936106</v>
      </c>
      <c r="E128" s="39">
        <v>213948</v>
      </c>
      <c r="F128" s="39">
        <v>92212</v>
      </c>
      <c r="G128" s="38">
        <f t="shared" si="4"/>
        <v>9.049423224334886</v>
      </c>
      <c r="H128" s="38">
        <f t="shared" si="5"/>
        <v>20.996247776862013</v>
      </c>
      <c r="I128" s="40">
        <f t="shared" si="6"/>
        <v>0.015429380910448333</v>
      </c>
      <c r="J128" s="40">
        <f>(G128-G116)/G116</f>
        <v>-0.004718567653187501</v>
      </c>
      <c r="K128" s="40">
        <f t="shared" si="7"/>
        <v>-0.023985703023225797</v>
      </c>
    </row>
    <row r="129" spans="1:11" ht="11.25">
      <c r="A129" s="35">
        <v>27242</v>
      </c>
      <c r="B129" s="36">
        <v>53025</v>
      </c>
      <c r="C129" s="37">
        <v>36.5</v>
      </c>
      <c r="D129" s="38">
        <v>1935412.5</v>
      </c>
      <c r="E129" s="39">
        <v>214144</v>
      </c>
      <c r="F129" s="39">
        <v>92059</v>
      </c>
      <c r="G129" s="38">
        <f t="shared" si="4"/>
        <v>9.037902065899582</v>
      </c>
      <c r="H129" s="38">
        <f t="shared" si="5"/>
        <v>21.02360985889484</v>
      </c>
      <c r="I129" s="40">
        <f t="shared" si="6"/>
        <v>0.01206268012902487</v>
      </c>
      <c r="J129" s="40">
        <f>(G129-G117)/G117</f>
        <v>-0.008038177763306118</v>
      </c>
      <c r="K129" s="40">
        <f t="shared" si="7"/>
        <v>-0.026638059202131664</v>
      </c>
    </row>
    <row r="130" spans="1:11" ht="11.25">
      <c r="A130" s="35">
        <v>27273</v>
      </c>
      <c r="B130" s="36">
        <v>52915</v>
      </c>
      <c r="C130" s="37">
        <v>36.4</v>
      </c>
      <c r="D130" s="38">
        <v>1926106</v>
      </c>
      <c r="E130" s="39">
        <v>214349</v>
      </c>
      <c r="F130" s="39">
        <v>92488</v>
      </c>
      <c r="G130" s="38">
        <f t="shared" si="4"/>
        <v>8.985840848336125</v>
      </c>
      <c r="H130" s="38">
        <f t="shared" si="5"/>
        <v>20.825469250064874</v>
      </c>
      <c r="I130" s="40">
        <f t="shared" si="6"/>
        <v>0.009635565731730586</v>
      </c>
      <c r="J130" s="40">
        <f>(G130-G118)/G118</f>
        <v>-0.010503072009924463</v>
      </c>
      <c r="K130" s="40">
        <f t="shared" si="7"/>
        <v>-0.02995274171492323</v>
      </c>
    </row>
    <row r="131" spans="1:11" ht="11.25">
      <c r="A131" s="35">
        <v>27303</v>
      </c>
      <c r="B131" s="36">
        <v>52836</v>
      </c>
      <c r="C131" s="37">
        <v>36.3</v>
      </c>
      <c r="D131" s="38">
        <v>1917946.8</v>
      </c>
      <c r="E131" s="39">
        <v>214538</v>
      </c>
      <c r="F131" s="39">
        <v>92518</v>
      </c>
      <c r="G131" s="38">
        <f aca="true" t="shared" si="8" ref="G131:G194">D131/E131</f>
        <v>8.93989316577949</v>
      </c>
      <c r="H131" s="38">
        <f aca="true" t="shared" si="9" ref="H131:H194">D131/F131</f>
        <v>20.730525951706696</v>
      </c>
      <c r="I131" s="40">
        <f t="shared" si="6"/>
        <v>0.003437470325705061</v>
      </c>
      <c r="J131" s="40">
        <f>(G131-G119)/G119</f>
        <v>-0.016672979837516488</v>
      </c>
      <c r="K131" s="40">
        <f t="shared" si="7"/>
        <v>-0.03310608096802237</v>
      </c>
    </row>
    <row r="132" spans="1:11" ht="11.25">
      <c r="A132" s="35">
        <v>27334</v>
      </c>
      <c r="B132" s="36">
        <v>52413</v>
      </c>
      <c r="C132" s="37">
        <v>36.1</v>
      </c>
      <c r="D132" s="38">
        <v>1892109.3</v>
      </c>
      <c r="E132" s="39">
        <v>214704</v>
      </c>
      <c r="F132" s="39">
        <v>92766</v>
      </c>
      <c r="G132" s="38">
        <f t="shared" si="8"/>
        <v>8.812641124524928</v>
      </c>
      <c r="H132" s="38">
        <f t="shared" si="9"/>
        <v>20.396581721751506</v>
      </c>
      <c r="I132" s="40">
        <f t="shared" si="6"/>
        <v>-0.008212386701231858</v>
      </c>
      <c r="J132" s="40">
        <f>(G132-G120)/G120</f>
        <v>-0.038725796713610754</v>
      </c>
      <c r="K132" s="40">
        <f t="shared" si="7"/>
        <v>-0.05115652037463288</v>
      </c>
    </row>
    <row r="133" spans="1:11" ht="11.25">
      <c r="A133" s="35">
        <v>27364</v>
      </c>
      <c r="B133" s="36">
        <v>51856</v>
      </c>
      <c r="C133" s="37">
        <v>36.1</v>
      </c>
      <c r="D133" s="38">
        <v>1872001.6</v>
      </c>
      <c r="E133" s="39">
        <v>214857</v>
      </c>
      <c r="F133" s="39">
        <v>92780</v>
      </c>
      <c r="G133" s="38">
        <f t="shared" si="8"/>
        <v>8.712779197326594</v>
      </c>
      <c r="H133" s="38">
        <f t="shared" si="9"/>
        <v>20.17677947833585</v>
      </c>
      <c r="I133" s="40">
        <f t="shared" si="6"/>
        <v>-0.02073497752766552</v>
      </c>
      <c r="J133" s="40">
        <f>(G133-G121)/G121</f>
        <v>-0.04570227104531257</v>
      </c>
      <c r="K133" s="40">
        <f t="shared" si="7"/>
        <v>-0.05636701043703382</v>
      </c>
    </row>
    <row r="134" spans="1:11" ht="11.25">
      <c r="A134" s="35">
        <v>27395</v>
      </c>
      <c r="B134" s="36">
        <v>51439</v>
      </c>
      <c r="C134" s="37">
        <v>36.1</v>
      </c>
      <c r="D134" s="38">
        <v>1856947.9</v>
      </c>
      <c r="E134" s="39">
        <v>214998</v>
      </c>
      <c r="F134" s="39">
        <v>93128</v>
      </c>
      <c r="G134" s="38">
        <f t="shared" si="8"/>
        <v>8.637047321370432</v>
      </c>
      <c r="H134" s="38">
        <f t="shared" si="9"/>
        <v>19.939737780259428</v>
      </c>
      <c r="I134" s="40">
        <f t="shared" si="6"/>
        <v>-0.027544615849969752</v>
      </c>
      <c r="J134" s="40">
        <f>(G134-G122)/G122</f>
        <v>-0.04972981801496347</v>
      </c>
      <c r="K134" s="40">
        <f t="shared" si="7"/>
        <v>-0.060697232768806876</v>
      </c>
    </row>
    <row r="135" spans="1:11" ht="11.25">
      <c r="A135" s="35">
        <v>27426</v>
      </c>
      <c r="B135" s="36">
        <v>50934</v>
      </c>
      <c r="C135" s="37">
        <v>35.9</v>
      </c>
      <c r="D135" s="38">
        <v>1828530.6</v>
      </c>
      <c r="E135" s="39">
        <v>215132</v>
      </c>
      <c r="F135" s="39">
        <v>92776</v>
      </c>
      <c r="G135" s="38">
        <f t="shared" si="8"/>
        <v>8.499575144562408</v>
      </c>
      <c r="H135" s="38">
        <f t="shared" si="9"/>
        <v>19.70909071311546</v>
      </c>
      <c r="I135" s="40">
        <f t="shared" si="6"/>
        <v>-0.03845500368125956</v>
      </c>
      <c r="J135" s="40">
        <f>(G135-G123)/G123</f>
        <v>-0.06556513341331047</v>
      </c>
      <c r="K135" s="40">
        <f t="shared" si="7"/>
        <v>-0.06996943069614033</v>
      </c>
    </row>
    <row r="136" spans="1:11" ht="11.25">
      <c r="A136" s="35">
        <v>27454</v>
      </c>
      <c r="B136" s="36">
        <v>50666</v>
      </c>
      <c r="C136" s="37">
        <v>35.7</v>
      </c>
      <c r="D136" s="38">
        <v>1808776.2</v>
      </c>
      <c r="E136" s="39">
        <v>215276</v>
      </c>
      <c r="F136" s="39">
        <v>93165</v>
      </c>
      <c r="G136" s="38">
        <f t="shared" si="8"/>
        <v>8.402126572400082</v>
      </c>
      <c r="H136" s="38">
        <f t="shared" si="9"/>
        <v>19.414760908066334</v>
      </c>
      <c r="I136" s="40">
        <f t="shared" si="6"/>
        <v>-0.04315310381295915</v>
      </c>
      <c r="J136" s="40">
        <f>(G136-G124)/G124</f>
        <v>-0.07530966709766433</v>
      </c>
      <c r="K136" s="40">
        <f t="shared" si="7"/>
        <v>-0.08383277470500343</v>
      </c>
    </row>
    <row r="137" spans="1:11" ht="11.25">
      <c r="A137" s="35">
        <v>27485</v>
      </c>
      <c r="B137" s="36">
        <v>50439</v>
      </c>
      <c r="C137" s="37">
        <v>35.8</v>
      </c>
      <c r="D137" s="38">
        <v>1805716.2</v>
      </c>
      <c r="E137" s="39">
        <v>215438</v>
      </c>
      <c r="F137" s="39">
        <v>93399</v>
      </c>
      <c r="G137" s="38">
        <f t="shared" si="8"/>
        <v>8.381604916495697</v>
      </c>
      <c r="H137" s="38">
        <f t="shared" si="9"/>
        <v>19.333356888189382</v>
      </c>
      <c r="I137" s="40">
        <f t="shared" si="6"/>
        <v>-0.04837462030451106</v>
      </c>
      <c r="J137" s="40">
        <f>(G137-G125)/G125</f>
        <v>-0.07275380817025501</v>
      </c>
      <c r="K137" s="40">
        <f t="shared" si="7"/>
        <v>-0.0852248306014691</v>
      </c>
    </row>
    <row r="138" spans="1:11" ht="11.25">
      <c r="A138" s="35">
        <v>27515</v>
      </c>
      <c r="B138" s="36">
        <v>50558</v>
      </c>
      <c r="C138" s="37">
        <v>35.9</v>
      </c>
      <c r="D138" s="38">
        <v>1815032.2</v>
      </c>
      <c r="E138" s="39">
        <v>215646</v>
      </c>
      <c r="F138" s="39">
        <v>93884</v>
      </c>
      <c r="G138" s="38">
        <f t="shared" si="8"/>
        <v>8.416720922252209</v>
      </c>
      <c r="H138" s="38">
        <f t="shared" si="9"/>
        <v>19.3327105790124</v>
      </c>
      <c r="I138" s="40">
        <f t="shared" si="6"/>
        <v>-0.047782277050569734</v>
      </c>
      <c r="J138" s="40">
        <f>(G138-G126)/G126</f>
        <v>-0.07232108433548463</v>
      </c>
      <c r="K138" s="40">
        <f t="shared" si="7"/>
        <v>-0.08625972406904665</v>
      </c>
    </row>
    <row r="139" spans="1:11" ht="11.25">
      <c r="A139" s="35">
        <v>27546</v>
      </c>
      <c r="B139" s="36">
        <v>50537</v>
      </c>
      <c r="C139" s="37">
        <v>35.9</v>
      </c>
      <c r="D139" s="38">
        <v>1814278.3</v>
      </c>
      <c r="E139" s="39">
        <v>215871</v>
      </c>
      <c r="F139" s="39">
        <v>93575</v>
      </c>
      <c r="G139" s="38">
        <f t="shared" si="8"/>
        <v>8.404455901904377</v>
      </c>
      <c r="H139" s="38">
        <f t="shared" si="9"/>
        <v>19.388493721613678</v>
      </c>
      <c r="I139" s="40">
        <f t="shared" si="6"/>
        <v>-0.048392867230308625</v>
      </c>
      <c r="J139" s="40">
        <f>(G139-G127)/G127</f>
        <v>-0.07314515040836467</v>
      </c>
      <c r="K139" s="40">
        <f t="shared" si="7"/>
        <v>-0.08110963303746024</v>
      </c>
    </row>
    <row r="140" spans="1:11" ht="11.25">
      <c r="A140" s="35">
        <v>27576</v>
      </c>
      <c r="B140" s="36">
        <v>50726</v>
      </c>
      <c r="C140" s="37">
        <v>35.9</v>
      </c>
      <c r="D140" s="38">
        <v>1821063.4</v>
      </c>
      <c r="E140" s="39">
        <v>216084</v>
      </c>
      <c r="F140" s="39">
        <v>94021</v>
      </c>
      <c r="G140" s="38">
        <f t="shared" si="8"/>
        <v>8.427571685085429</v>
      </c>
      <c r="H140" s="38">
        <f t="shared" si="9"/>
        <v>19.3686878463322</v>
      </c>
      <c r="I140" s="40">
        <f t="shared" si="6"/>
        <v>-0.04369957016816228</v>
      </c>
      <c r="J140" s="40">
        <f>(G140-G128)/G128</f>
        <v>-0.06871725676142877</v>
      </c>
      <c r="K140" s="40">
        <f t="shared" si="7"/>
        <v>-0.0775167043095859</v>
      </c>
    </row>
    <row r="141" spans="1:11" ht="11.25">
      <c r="A141" s="35">
        <v>27607</v>
      </c>
      <c r="B141" s="36">
        <v>51070</v>
      </c>
      <c r="C141" s="37">
        <v>36.1</v>
      </c>
      <c r="D141" s="38">
        <v>1843627</v>
      </c>
      <c r="E141" s="39">
        <v>216294</v>
      </c>
      <c r="F141" s="39">
        <v>94162</v>
      </c>
      <c r="G141" s="38">
        <f t="shared" si="8"/>
        <v>8.523708470877601</v>
      </c>
      <c r="H141" s="38">
        <f t="shared" si="9"/>
        <v>19.579310125103547</v>
      </c>
      <c r="I141" s="40">
        <f t="shared" si="6"/>
        <v>-0.036869401225836866</v>
      </c>
      <c r="J141" s="40">
        <f>(G141-G129)/G129</f>
        <v>-0.056893025756724745</v>
      </c>
      <c r="K141" s="40">
        <f t="shared" si="7"/>
        <v>-0.06869894102321479</v>
      </c>
    </row>
    <row r="142" spans="1:11" ht="11.25">
      <c r="A142" s="35">
        <v>27638</v>
      </c>
      <c r="B142" s="36">
        <v>51183</v>
      </c>
      <c r="C142" s="37">
        <v>36.1</v>
      </c>
      <c r="D142" s="38">
        <v>1847706.3</v>
      </c>
      <c r="E142" s="39">
        <v>216490</v>
      </c>
      <c r="F142" s="39">
        <v>94202</v>
      </c>
      <c r="G142" s="38">
        <f t="shared" si="8"/>
        <v>8.534834403436648</v>
      </c>
      <c r="H142" s="38">
        <f t="shared" si="9"/>
        <v>19.61430012101654</v>
      </c>
      <c r="I142" s="40">
        <f t="shared" si="6"/>
        <v>-0.032731739582349054</v>
      </c>
      <c r="J142" s="40">
        <f>(G142-G130)/G130</f>
        <v>-0.050190789321957335</v>
      </c>
      <c r="K142" s="40">
        <f t="shared" si="7"/>
        <v>-0.05815807147032521</v>
      </c>
    </row>
    <row r="143" spans="1:11" ht="11.25">
      <c r="A143" s="35">
        <v>27668</v>
      </c>
      <c r="B143" s="36">
        <v>51376</v>
      </c>
      <c r="C143" s="37">
        <v>36.1</v>
      </c>
      <c r="D143" s="38">
        <v>1854673.6</v>
      </c>
      <c r="E143" s="39">
        <v>216679</v>
      </c>
      <c r="F143" s="39">
        <v>94267</v>
      </c>
      <c r="G143" s="38">
        <f t="shared" si="8"/>
        <v>8.559544764374952</v>
      </c>
      <c r="H143" s="38">
        <f t="shared" si="9"/>
        <v>19.674685733077325</v>
      </c>
      <c r="I143" s="40">
        <f aca="true" t="shared" si="10" ref="I143:I206">(B143-B131)/B131</f>
        <v>-0.02763267469149822</v>
      </c>
      <c r="J143" s="40">
        <f>(G143-G131)/G131</f>
        <v>-0.04254507233491915</v>
      </c>
      <c r="K143" s="40">
        <f aca="true" t="shared" si="11" ref="K143:K206">(H143-H131)/H131</f>
        <v>-0.05093166575170495</v>
      </c>
    </row>
    <row r="144" spans="1:11" ht="11.25">
      <c r="A144" s="35">
        <v>27699</v>
      </c>
      <c r="B144" s="36">
        <v>51458</v>
      </c>
      <c r="C144" s="37">
        <v>36.1</v>
      </c>
      <c r="D144" s="38">
        <v>1857633.8</v>
      </c>
      <c r="E144" s="39">
        <v>216851</v>
      </c>
      <c r="F144" s="39">
        <v>94250</v>
      </c>
      <c r="G144" s="38">
        <f t="shared" si="8"/>
        <v>8.566406426532504</v>
      </c>
      <c r="H144" s="38">
        <f t="shared" si="9"/>
        <v>19.7096424403183</v>
      </c>
      <c r="I144" s="40">
        <f t="shared" si="10"/>
        <v>-0.018220670444355408</v>
      </c>
      <c r="J144" s="40">
        <f>(G144-G132)/G132</f>
        <v>-0.02794107856124666</v>
      </c>
      <c r="K144" s="40">
        <f t="shared" si="11"/>
        <v>-0.03367913755375159</v>
      </c>
    </row>
    <row r="145" spans="1:11" ht="11.25">
      <c r="A145" s="35">
        <v>27729</v>
      </c>
      <c r="B145" s="36">
        <v>51759</v>
      </c>
      <c r="C145" s="37">
        <v>36.2</v>
      </c>
      <c r="D145" s="38">
        <v>1873675.8</v>
      </c>
      <c r="E145" s="39">
        <v>217013</v>
      </c>
      <c r="F145" s="39">
        <v>94409</v>
      </c>
      <c r="G145" s="38">
        <f t="shared" si="8"/>
        <v>8.633933450991416</v>
      </c>
      <c r="H145" s="38">
        <f t="shared" si="9"/>
        <v>19.84636846063405</v>
      </c>
      <c r="I145" s="40">
        <f t="shared" si="10"/>
        <v>-0.0018705646405430423</v>
      </c>
      <c r="J145" s="40">
        <f>(G145-G133)/G133</f>
        <v>-0.00904943698784089</v>
      </c>
      <c r="K145" s="40">
        <f t="shared" si="11"/>
        <v>-0.016375805566818374</v>
      </c>
    </row>
    <row r="146" spans="1:11" ht="11.25">
      <c r="A146" s="35">
        <v>27760</v>
      </c>
      <c r="B146" s="36">
        <v>52182</v>
      </c>
      <c r="C146" s="37">
        <v>36.3</v>
      </c>
      <c r="D146" s="38">
        <v>1894206.6</v>
      </c>
      <c r="E146" s="39">
        <v>217172</v>
      </c>
      <c r="F146" s="39">
        <v>94934</v>
      </c>
      <c r="G146" s="38">
        <f t="shared" si="8"/>
        <v>8.722149264177704</v>
      </c>
      <c r="H146" s="38">
        <f t="shared" si="9"/>
        <v>19.95287884214296</v>
      </c>
      <c r="I146" s="40">
        <f t="shared" si="10"/>
        <v>0.014444293240537335</v>
      </c>
      <c r="J146" s="40">
        <f>(G146-G134)/G134</f>
        <v>0.009853129158700624</v>
      </c>
      <c r="K146" s="40">
        <f t="shared" si="11"/>
        <v>0.0006590388513806699</v>
      </c>
    </row>
    <row r="147" spans="1:11" ht="11.25">
      <c r="A147" s="35">
        <v>27791</v>
      </c>
      <c r="B147" s="36">
        <v>52430</v>
      </c>
      <c r="C147" s="37">
        <v>36.3</v>
      </c>
      <c r="D147" s="38">
        <v>1903209</v>
      </c>
      <c r="E147" s="39">
        <v>217315</v>
      </c>
      <c r="F147" s="39">
        <v>94998</v>
      </c>
      <c r="G147" s="38">
        <f t="shared" si="8"/>
        <v>8.75783540022548</v>
      </c>
      <c r="H147" s="38">
        <f t="shared" si="9"/>
        <v>20.034200720015157</v>
      </c>
      <c r="I147" s="40">
        <f t="shared" si="10"/>
        <v>0.02937134330702478</v>
      </c>
      <c r="J147" s="40">
        <f>(G147-G135)/G135</f>
        <v>0.030385078226914993</v>
      </c>
      <c r="K147" s="40">
        <f t="shared" si="11"/>
        <v>0.016495434093433355</v>
      </c>
    </row>
    <row r="148" spans="1:11" ht="11.25">
      <c r="A148" s="35">
        <v>27820</v>
      </c>
      <c r="B148" s="36">
        <v>52615</v>
      </c>
      <c r="C148" s="37">
        <v>36</v>
      </c>
      <c r="D148" s="38">
        <v>1894140</v>
      </c>
      <c r="E148" s="39">
        <v>217455</v>
      </c>
      <c r="F148" s="39">
        <v>95215</v>
      </c>
      <c r="G148" s="38">
        <f t="shared" si="8"/>
        <v>8.710491825895012</v>
      </c>
      <c r="H148" s="38">
        <f t="shared" si="9"/>
        <v>19.893294123825026</v>
      </c>
      <c r="I148" s="40">
        <f t="shared" si="10"/>
        <v>0.038467611415939684</v>
      </c>
      <c r="J148" s="40">
        <f>(G148-G136)/G136</f>
        <v>0.03670085791231363</v>
      </c>
      <c r="K148" s="40">
        <f t="shared" si="11"/>
        <v>0.024647906715136173</v>
      </c>
    </row>
    <row r="149" spans="1:11" ht="11.25">
      <c r="A149" s="35">
        <v>27851</v>
      </c>
      <c r="B149" s="36">
        <v>52810</v>
      </c>
      <c r="C149" s="37">
        <v>36</v>
      </c>
      <c r="D149" s="38">
        <v>1901160</v>
      </c>
      <c r="E149" s="39">
        <v>217607</v>
      </c>
      <c r="F149" s="39">
        <v>95746</v>
      </c>
      <c r="G149" s="38">
        <f t="shared" si="8"/>
        <v>8.736667478527805</v>
      </c>
      <c r="H149" s="38">
        <f t="shared" si="9"/>
        <v>19.85628642449815</v>
      </c>
      <c r="I149" s="40">
        <f t="shared" si="10"/>
        <v>0.04700727611570412</v>
      </c>
      <c r="J149" s="40">
        <f>(G149-G137)/G137</f>
        <v>0.04236212104597241</v>
      </c>
      <c r="K149" s="40">
        <f t="shared" si="11"/>
        <v>0.027048046510134177</v>
      </c>
    </row>
    <row r="150" spans="1:11" ht="11.25">
      <c r="A150" s="35">
        <v>27881</v>
      </c>
      <c r="B150" s="36">
        <v>52802</v>
      </c>
      <c r="C150" s="37">
        <v>36.1</v>
      </c>
      <c r="D150" s="38">
        <v>1906152.2</v>
      </c>
      <c r="E150" s="39">
        <v>217773</v>
      </c>
      <c r="F150" s="39">
        <v>95847</v>
      </c>
      <c r="G150" s="38">
        <f t="shared" si="8"/>
        <v>8.752931722481666</v>
      </c>
      <c r="H150" s="38">
        <f t="shared" si="9"/>
        <v>19.887447703110166</v>
      </c>
      <c r="I150" s="40">
        <f t="shared" si="10"/>
        <v>0.04438466711499664</v>
      </c>
      <c r="J150" s="40">
        <f>(G150-G138)/G138</f>
        <v>0.03994558015349896</v>
      </c>
      <c r="K150" s="40">
        <f t="shared" si="11"/>
        <v>0.028694223804291003</v>
      </c>
    </row>
    <row r="151" spans="1:11" ht="11.25">
      <c r="A151" s="35">
        <v>27912</v>
      </c>
      <c r="B151" s="36">
        <v>52830</v>
      </c>
      <c r="C151" s="37">
        <v>36.1</v>
      </c>
      <c r="D151" s="38">
        <v>1907163</v>
      </c>
      <c r="E151" s="39">
        <v>217948</v>
      </c>
      <c r="F151" s="39">
        <v>95885</v>
      </c>
      <c r="G151" s="38">
        <f t="shared" si="8"/>
        <v>8.750541413548186</v>
      </c>
      <c r="H151" s="38">
        <f t="shared" si="9"/>
        <v>19.890107941805287</v>
      </c>
      <c r="I151" s="40">
        <f t="shared" si="10"/>
        <v>0.04537269723173121</v>
      </c>
      <c r="J151" s="40">
        <f>(G151-G139)/G139</f>
        <v>0.04117881224951024</v>
      </c>
      <c r="K151" s="40">
        <f t="shared" si="11"/>
        <v>0.02587174782084414</v>
      </c>
    </row>
    <row r="152" spans="1:11" ht="11.25">
      <c r="A152" s="35">
        <v>27942</v>
      </c>
      <c r="B152" s="36">
        <v>52973</v>
      </c>
      <c r="C152" s="37">
        <v>36.1</v>
      </c>
      <c r="D152" s="38">
        <v>1912325.3</v>
      </c>
      <c r="E152" s="39">
        <v>218134</v>
      </c>
      <c r="F152" s="39">
        <v>96583</v>
      </c>
      <c r="G152" s="38">
        <f t="shared" si="8"/>
        <v>8.766745670092696</v>
      </c>
      <c r="H152" s="38">
        <f t="shared" si="9"/>
        <v>19.79981259641966</v>
      </c>
      <c r="I152" s="40">
        <f t="shared" si="10"/>
        <v>0.044296810314237274</v>
      </c>
      <c r="J152" s="40">
        <f>(G152-G140)/G140</f>
        <v>0.0402457549672957</v>
      </c>
      <c r="K152" s="40">
        <f t="shared" si="11"/>
        <v>0.022258851684116555</v>
      </c>
    </row>
    <row r="153" spans="1:11" ht="11.25">
      <c r="A153" s="35">
        <v>27973</v>
      </c>
      <c r="B153" s="36">
        <v>53072</v>
      </c>
      <c r="C153" s="37">
        <v>36</v>
      </c>
      <c r="D153" s="38">
        <v>1910592</v>
      </c>
      <c r="E153" s="39">
        <v>218337</v>
      </c>
      <c r="F153" s="39">
        <v>96741</v>
      </c>
      <c r="G153" s="38">
        <f t="shared" si="8"/>
        <v>8.750656095851825</v>
      </c>
      <c r="H153" s="38">
        <f t="shared" si="9"/>
        <v>19.749558098427762</v>
      </c>
      <c r="I153" s="40">
        <f t="shared" si="10"/>
        <v>0.03920109653416879</v>
      </c>
      <c r="J153" s="40">
        <f>(G153-G141)/G141</f>
        <v>0.026625456014787642</v>
      </c>
      <c r="K153" s="40">
        <f t="shared" si="11"/>
        <v>0.00869529989751441</v>
      </c>
    </row>
    <row r="154" spans="1:11" ht="11.25">
      <c r="A154" s="35">
        <v>28004</v>
      </c>
      <c r="B154" s="36">
        <v>53268</v>
      </c>
      <c r="C154" s="37">
        <v>36</v>
      </c>
      <c r="D154" s="38">
        <v>1917648</v>
      </c>
      <c r="E154" s="39">
        <v>218542</v>
      </c>
      <c r="F154" s="39">
        <v>96553</v>
      </c>
      <c r="G154" s="38">
        <f t="shared" si="8"/>
        <v>8.774734376000952</v>
      </c>
      <c r="H154" s="38">
        <f t="shared" si="9"/>
        <v>19.86109183557217</v>
      </c>
      <c r="I154" s="40">
        <f t="shared" si="10"/>
        <v>0.04073618193540824</v>
      </c>
      <c r="J154" s="40">
        <f>(G154-G142)/G142</f>
        <v>0.028108333592003334</v>
      </c>
      <c r="K154" s="40">
        <f t="shared" si="11"/>
        <v>0.012582234035013852</v>
      </c>
    </row>
    <row r="155" spans="1:11" ht="11.25">
      <c r="A155" s="35">
        <v>28034</v>
      </c>
      <c r="B155" s="36">
        <v>53165</v>
      </c>
      <c r="C155" s="37">
        <v>35.9</v>
      </c>
      <c r="D155" s="38">
        <v>1908623.5</v>
      </c>
      <c r="E155" s="39">
        <v>218739</v>
      </c>
      <c r="F155" s="39">
        <v>96704</v>
      </c>
      <c r="G155" s="38">
        <f t="shared" si="8"/>
        <v>8.725574771759952</v>
      </c>
      <c r="H155" s="38">
        <f t="shared" si="9"/>
        <v>19.736758562210458</v>
      </c>
      <c r="I155" s="40">
        <f t="shared" si="10"/>
        <v>0.034821706633447524</v>
      </c>
      <c r="J155" s="40">
        <f>(G155-G143)/G143</f>
        <v>0.019397060469386353</v>
      </c>
      <c r="K155" s="40">
        <f t="shared" si="11"/>
        <v>0.003154959117277024</v>
      </c>
    </row>
    <row r="156" spans="1:11" ht="11.25">
      <c r="A156" s="35">
        <v>28065</v>
      </c>
      <c r="B156" s="36">
        <v>53362</v>
      </c>
      <c r="C156" s="37">
        <v>35.9</v>
      </c>
      <c r="D156" s="38">
        <v>1915695.8</v>
      </c>
      <c r="E156" s="39">
        <v>218920</v>
      </c>
      <c r="F156" s="39">
        <v>97254</v>
      </c>
      <c r="G156" s="38">
        <f t="shared" si="8"/>
        <v>8.750665996711128</v>
      </c>
      <c r="H156" s="38">
        <f t="shared" si="9"/>
        <v>19.69786127048759</v>
      </c>
      <c r="I156" s="40">
        <f t="shared" si="10"/>
        <v>0.03700104939951028</v>
      </c>
      <c r="J156" s="40">
        <f>(G156-G144)/G144</f>
        <v>0.021509552664688087</v>
      </c>
      <c r="K156" s="40">
        <f t="shared" si="11"/>
        <v>-0.000597736355004213</v>
      </c>
    </row>
    <row r="157" spans="1:11" ht="11.25">
      <c r="A157" s="35">
        <v>28095</v>
      </c>
      <c r="B157" s="36">
        <v>53543</v>
      </c>
      <c r="C157" s="37">
        <v>35.9</v>
      </c>
      <c r="D157" s="38">
        <v>1922193.7</v>
      </c>
      <c r="E157" s="39">
        <v>219093</v>
      </c>
      <c r="F157" s="39">
        <v>97348</v>
      </c>
      <c r="G157" s="38">
        <f t="shared" si="8"/>
        <v>8.773414486085818</v>
      </c>
      <c r="H157" s="38">
        <f t="shared" si="9"/>
        <v>19.74559004807495</v>
      </c>
      <c r="I157" s="40">
        <f t="shared" si="10"/>
        <v>0.03446743561506212</v>
      </c>
      <c r="J157" s="40">
        <f>(G157-G145)/G145</f>
        <v>0.016154981490896912</v>
      </c>
      <c r="K157" s="40">
        <f t="shared" si="11"/>
        <v>-0.005077927115935543</v>
      </c>
    </row>
    <row r="158" spans="1:11" ht="11.25">
      <c r="A158" s="35">
        <v>28126</v>
      </c>
      <c r="B158" s="36">
        <v>53756</v>
      </c>
      <c r="C158" s="37">
        <v>35.6</v>
      </c>
      <c r="D158" s="38">
        <v>1913713.6</v>
      </c>
      <c r="E158" s="39">
        <v>219262</v>
      </c>
      <c r="F158" s="39">
        <v>97208</v>
      </c>
      <c r="G158" s="38">
        <f t="shared" si="8"/>
        <v>8.727976575968476</v>
      </c>
      <c r="H158" s="38">
        <f t="shared" si="9"/>
        <v>19.686791210599953</v>
      </c>
      <c r="I158" s="40">
        <f t="shared" si="10"/>
        <v>0.03016365796634855</v>
      </c>
      <c r="J158" s="40">
        <f>(G158-G146)/G146</f>
        <v>0.000668105029422718</v>
      </c>
      <c r="K158" s="40">
        <f t="shared" si="11"/>
        <v>-0.01333580149752619</v>
      </c>
    </row>
    <row r="159" spans="1:11" ht="11.25">
      <c r="A159" s="35">
        <v>28157</v>
      </c>
      <c r="B159" s="36">
        <v>54016</v>
      </c>
      <c r="C159" s="37">
        <v>36</v>
      </c>
      <c r="D159" s="38">
        <v>1944576</v>
      </c>
      <c r="E159" s="39">
        <v>219424</v>
      </c>
      <c r="F159" s="39">
        <v>97785</v>
      </c>
      <c r="G159" s="38">
        <f t="shared" si="8"/>
        <v>8.862184628846434</v>
      </c>
      <c r="H159" s="38">
        <f t="shared" si="9"/>
        <v>19.886240220892773</v>
      </c>
      <c r="I159" s="40">
        <f t="shared" si="10"/>
        <v>0.030249856952126643</v>
      </c>
      <c r="J159" s="40">
        <f>(G159-G147)/G147</f>
        <v>0.011914956590559765</v>
      </c>
      <c r="K159" s="40">
        <f t="shared" si="11"/>
        <v>-0.007385395663654497</v>
      </c>
    </row>
    <row r="160" spans="1:11" ht="11.25">
      <c r="A160" s="35">
        <v>28185</v>
      </c>
      <c r="B160" s="36">
        <v>54390</v>
      </c>
      <c r="C160" s="37">
        <v>35.9</v>
      </c>
      <c r="D160" s="38">
        <v>1952601</v>
      </c>
      <c r="E160" s="39">
        <v>219594</v>
      </c>
      <c r="F160" s="39">
        <v>98115</v>
      </c>
      <c r="G160" s="38">
        <f t="shared" si="8"/>
        <v>8.891868630290444</v>
      </c>
      <c r="H160" s="38">
        <f t="shared" si="9"/>
        <v>19.901146613667635</v>
      </c>
      <c r="I160" s="40">
        <f t="shared" si="10"/>
        <v>0.03373562672241756</v>
      </c>
      <c r="J160" s="40">
        <f>(G160-G148)/G148</f>
        <v>0.020822797153224534</v>
      </c>
      <c r="K160" s="40">
        <f t="shared" si="11"/>
        <v>0.0003947304952981329</v>
      </c>
    </row>
    <row r="161" spans="1:11" ht="11.25">
      <c r="A161" s="35">
        <v>28216</v>
      </c>
      <c r="B161" s="36">
        <v>54670</v>
      </c>
      <c r="C161" s="37">
        <v>36</v>
      </c>
      <c r="D161" s="38">
        <v>1968120</v>
      </c>
      <c r="E161" s="39">
        <v>219772</v>
      </c>
      <c r="F161" s="39">
        <v>98330</v>
      </c>
      <c r="G161" s="38">
        <f t="shared" si="8"/>
        <v>8.955280927506688</v>
      </c>
      <c r="H161" s="38">
        <f t="shared" si="9"/>
        <v>20.015458151123767</v>
      </c>
      <c r="I161" s="40">
        <f t="shared" si="10"/>
        <v>0.03522060215868207</v>
      </c>
      <c r="J161" s="40">
        <f>(G161-G149)/G149</f>
        <v>0.025022521403747167</v>
      </c>
      <c r="K161" s="40">
        <f t="shared" si="11"/>
        <v>0.008016188083852054</v>
      </c>
    </row>
    <row r="162" spans="1:11" ht="11.25">
      <c r="A162" s="35">
        <v>28246</v>
      </c>
      <c r="B162" s="36">
        <v>54940</v>
      </c>
      <c r="C162" s="37">
        <v>36</v>
      </c>
      <c r="D162" s="38">
        <v>1977840</v>
      </c>
      <c r="E162" s="39">
        <v>219953</v>
      </c>
      <c r="F162" s="39">
        <v>98665</v>
      </c>
      <c r="G162" s="38">
        <f t="shared" si="8"/>
        <v>8.992102858337917</v>
      </c>
      <c r="H162" s="38">
        <f t="shared" si="9"/>
        <v>20.04601429078194</v>
      </c>
      <c r="I162" s="40">
        <f t="shared" si="10"/>
        <v>0.0404908904965721</v>
      </c>
      <c r="J162" s="40">
        <f>(G162-G150)/G150</f>
        <v>0.027324688851616066</v>
      </c>
      <c r="K162" s="40">
        <f t="shared" si="11"/>
        <v>0.007973199479336748</v>
      </c>
    </row>
    <row r="163" spans="1:11" ht="11.25">
      <c r="A163" s="35">
        <v>28277</v>
      </c>
      <c r="B163" s="36">
        <v>55195</v>
      </c>
      <c r="C163" s="37">
        <v>36</v>
      </c>
      <c r="D163" s="38">
        <v>1987020</v>
      </c>
      <c r="E163" s="39">
        <v>220143</v>
      </c>
      <c r="F163" s="39">
        <v>99093</v>
      </c>
      <c r="G163" s="38">
        <f t="shared" si="8"/>
        <v>9.026042163502813</v>
      </c>
      <c r="H163" s="38">
        <f t="shared" si="9"/>
        <v>20.0520722957222</v>
      </c>
      <c r="I163" s="40">
        <f t="shared" si="10"/>
        <v>0.04476623130796896</v>
      </c>
      <c r="J163" s="40">
        <f>(G163-G151)/G151</f>
        <v>0.03148385190521792</v>
      </c>
      <c r="K163" s="40">
        <f t="shared" si="11"/>
        <v>0.008142960027707837</v>
      </c>
    </row>
    <row r="164" spans="1:11" ht="11.25">
      <c r="A164" s="35">
        <v>28307</v>
      </c>
      <c r="B164" s="36">
        <v>55395</v>
      </c>
      <c r="C164" s="37">
        <v>35.9</v>
      </c>
      <c r="D164" s="38">
        <v>1988680.5</v>
      </c>
      <c r="E164" s="39">
        <v>220349</v>
      </c>
      <c r="F164" s="39">
        <v>98913</v>
      </c>
      <c r="G164" s="38">
        <f t="shared" si="8"/>
        <v>9.025139664804469</v>
      </c>
      <c r="H164" s="38">
        <f t="shared" si="9"/>
        <v>20.105350156197872</v>
      </c>
      <c r="I164" s="40">
        <f t="shared" si="10"/>
        <v>0.045721405244180995</v>
      </c>
      <c r="J164" s="40">
        <f>(G164-G152)/G152</f>
        <v>0.029474334540497766</v>
      </c>
      <c r="K164" s="40">
        <f t="shared" si="11"/>
        <v>0.015431335942718056</v>
      </c>
    </row>
    <row r="165" spans="1:11" ht="11.25">
      <c r="A165" s="35">
        <v>28338</v>
      </c>
      <c r="B165" s="36">
        <v>55543</v>
      </c>
      <c r="C165" s="37">
        <v>35.9</v>
      </c>
      <c r="D165" s="38">
        <v>1993993.7</v>
      </c>
      <c r="E165" s="39">
        <v>220573</v>
      </c>
      <c r="F165" s="39">
        <v>99366</v>
      </c>
      <c r="G165" s="38">
        <f t="shared" si="8"/>
        <v>9.04006247364818</v>
      </c>
      <c r="H165" s="38">
        <f t="shared" si="9"/>
        <v>20.067162812229533</v>
      </c>
      <c r="I165" s="40">
        <f t="shared" si="10"/>
        <v>0.046559391015978294</v>
      </c>
      <c r="J165" s="40">
        <f>(G165-G153)/G153</f>
        <v>0.03307253474782816</v>
      </c>
      <c r="K165" s="40">
        <f t="shared" si="11"/>
        <v>0.01608161115397589</v>
      </c>
    </row>
    <row r="166" spans="1:11" ht="11.25">
      <c r="A166" s="35">
        <v>28369</v>
      </c>
      <c r="B166" s="36">
        <v>55859</v>
      </c>
      <c r="C166" s="37">
        <v>35.9</v>
      </c>
      <c r="D166" s="38">
        <v>2005338.1</v>
      </c>
      <c r="E166" s="39">
        <v>220796</v>
      </c>
      <c r="F166" s="39">
        <v>99453</v>
      </c>
      <c r="G166" s="38">
        <f t="shared" si="8"/>
        <v>9.082311726661715</v>
      </c>
      <c r="H166" s="38">
        <f t="shared" si="9"/>
        <v>20.163676309412487</v>
      </c>
      <c r="I166" s="40">
        <f t="shared" si="10"/>
        <v>0.048640835022903055</v>
      </c>
      <c r="J166" s="40">
        <f>(G166-G154)/G154</f>
        <v>0.03505261099435581</v>
      </c>
      <c r="K166" s="40">
        <f t="shared" si="11"/>
        <v>0.015235037244950072</v>
      </c>
    </row>
    <row r="167" spans="1:11" ht="11.25">
      <c r="A167" s="35">
        <v>28399</v>
      </c>
      <c r="B167" s="36">
        <v>56004</v>
      </c>
      <c r="C167" s="37">
        <v>36</v>
      </c>
      <c r="D167" s="38">
        <v>2016144</v>
      </c>
      <c r="E167" s="39">
        <v>221007</v>
      </c>
      <c r="F167" s="39">
        <v>99815</v>
      </c>
      <c r="G167" s="38">
        <f t="shared" si="8"/>
        <v>9.122534580352658</v>
      </c>
      <c r="H167" s="38">
        <f t="shared" si="9"/>
        <v>20.198807794419675</v>
      </c>
      <c r="I167" s="40">
        <f t="shared" si="10"/>
        <v>0.053399793096962286</v>
      </c>
      <c r="J167" s="40">
        <f>(G167-G155)/G155</f>
        <v>0.04549382922915913</v>
      </c>
      <c r="K167" s="40">
        <f t="shared" si="11"/>
        <v>0.023410593525417755</v>
      </c>
    </row>
    <row r="168" spans="1:11" ht="11.25">
      <c r="A168" s="35">
        <v>28430</v>
      </c>
      <c r="B168" s="36">
        <v>56281</v>
      </c>
      <c r="C168" s="37">
        <v>35.9</v>
      </c>
      <c r="D168" s="38">
        <v>2020487.9</v>
      </c>
      <c r="E168" s="39">
        <v>221206</v>
      </c>
      <c r="F168" s="39">
        <v>100576</v>
      </c>
      <c r="G168" s="38">
        <f t="shared" si="8"/>
        <v>9.133965172734916</v>
      </c>
      <c r="H168" s="38">
        <f t="shared" si="9"/>
        <v>20.089165407254214</v>
      </c>
      <c r="I168" s="40">
        <f t="shared" si="10"/>
        <v>0.0547018477568307</v>
      </c>
      <c r="J168" s="40">
        <f>(G168-G156)/G156</f>
        <v>0.04380228615374517</v>
      </c>
      <c r="K168" s="40">
        <f t="shared" si="11"/>
        <v>0.019865310827064143</v>
      </c>
    </row>
    <row r="169" spans="1:11" ht="11.25">
      <c r="A169" s="35">
        <v>28460</v>
      </c>
      <c r="B169" s="36">
        <v>56466</v>
      </c>
      <c r="C169" s="37">
        <v>35.8</v>
      </c>
      <c r="D169" s="38">
        <v>2021482.8</v>
      </c>
      <c r="E169" s="39">
        <v>221390</v>
      </c>
      <c r="F169" s="39">
        <v>100491</v>
      </c>
      <c r="G169" s="38">
        <f t="shared" si="8"/>
        <v>9.130867699534758</v>
      </c>
      <c r="H169" s="38">
        <f t="shared" si="9"/>
        <v>20.116058154461594</v>
      </c>
      <c r="I169" s="40">
        <f t="shared" si="10"/>
        <v>0.05459163662850419</v>
      </c>
      <c r="J169" s="40">
        <f>(G169-G157)/G157</f>
        <v>0.04074277056166014</v>
      </c>
      <c r="K169" s="40">
        <f t="shared" si="11"/>
        <v>0.018762068162291454</v>
      </c>
    </row>
    <row r="170" spans="1:11" ht="11.25">
      <c r="A170" s="35">
        <v>28491</v>
      </c>
      <c r="B170" s="36">
        <v>56547</v>
      </c>
      <c r="C170" s="37">
        <v>35.3</v>
      </c>
      <c r="D170" s="38">
        <v>1996109.1</v>
      </c>
      <c r="E170" s="39">
        <v>221553</v>
      </c>
      <c r="F170" s="39">
        <v>100873</v>
      </c>
      <c r="G170" s="38">
        <f t="shared" si="8"/>
        <v>9.009623430962343</v>
      </c>
      <c r="H170" s="38">
        <f t="shared" si="9"/>
        <v>19.788338802256302</v>
      </c>
      <c r="I170" s="40">
        <f t="shared" si="10"/>
        <v>0.05191978569834065</v>
      </c>
      <c r="J170" s="40">
        <f>(G170-G158)/G158</f>
        <v>0.032269432959908466</v>
      </c>
      <c r="K170" s="40">
        <f t="shared" si="11"/>
        <v>0.005158158613561799</v>
      </c>
    </row>
    <row r="171" spans="1:11" ht="11.25">
      <c r="A171" s="35">
        <v>28522</v>
      </c>
      <c r="B171" s="36">
        <v>56768</v>
      </c>
      <c r="C171" s="37">
        <v>35.6</v>
      </c>
      <c r="D171" s="38">
        <v>2020940.8</v>
      </c>
      <c r="E171" s="39">
        <v>221711</v>
      </c>
      <c r="F171" s="39">
        <v>100837</v>
      </c>
      <c r="G171" s="38">
        <f t="shared" si="8"/>
        <v>9.115203124788577</v>
      </c>
      <c r="H171" s="38">
        <f t="shared" si="9"/>
        <v>20.041659311562224</v>
      </c>
      <c r="I171" s="40">
        <f t="shared" si="10"/>
        <v>0.0509478672985782</v>
      </c>
      <c r="J171" s="40">
        <f>(G171-G159)/G159</f>
        <v>0.028550352598000213</v>
      </c>
      <c r="K171" s="40">
        <f t="shared" si="11"/>
        <v>0.00781540849064899</v>
      </c>
    </row>
    <row r="172" spans="1:11" ht="11.25">
      <c r="A172" s="35">
        <v>28550</v>
      </c>
      <c r="B172" s="36">
        <v>57176</v>
      </c>
      <c r="C172" s="37">
        <v>35.8</v>
      </c>
      <c r="D172" s="38">
        <v>2046900.8</v>
      </c>
      <c r="E172" s="39">
        <v>221892</v>
      </c>
      <c r="F172" s="39">
        <v>101092</v>
      </c>
      <c r="G172" s="38">
        <f t="shared" si="8"/>
        <v>9.224761595731257</v>
      </c>
      <c r="H172" s="38">
        <f t="shared" si="9"/>
        <v>20.247900921932498</v>
      </c>
      <c r="I172" s="40">
        <f t="shared" si="10"/>
        <v>0.051222651222651225</v>
      </c>
      <c r="J172" s="40">
        <f>(G172-G160)/G160</f>
        <v>0.03743790864237489</v>
      </c>
      <c r="K172" s="40">
        <f t="shared" si="11"/>
        <v>0.017423835671192964</v>
      </c>
    </row>
    <row r="173" spans="1:11" ht="11.25">
      <c r="A173" s="35">
        <v>28581</v>
      </c>
      <c r="B173" s="36">
        <v>57709</v>
      </c>
      <c r="C173" s="37">
        <v>35.8</v>
      </c>
      <c r="D173" s="38">
        <v>2065982.2</v>
      </c>
      <c r="E173" s="39">
        <v>222084</v>
      </c>
      <c r="F173" s="39">
        <v>101574</v>
      </c>
      <c r="G173" s="38">
        <f t="shared" si="8"/>
        <v>9.302706183245979</v>
      </c>
      <c r="H173" s="38">
        <f t="shared" si="9"/>
        <v>20.339675507511764</v>
      </c>
      <c r="I173" s="40">
        <f t="shared" si="10"/>
        <v>0.055588073897933056</v>
      </c>
      <c r="J173" s="40">
        <f>(G173-G161)/G161</f>
        <v>0.038795573087177286</v>
      </c>
      <c r="K173" s="40">
        <f t="shared" si="11"/>
        <v>0.01619834799383766</v>
      </c>
    </row>
    <row r="174" spans="1:11" ht="11.25">
      <c r="A174" s="35">
        <v>28611</v>
      </c>
      <c r="B174" s="36">
        <v>57941</v>
      </c>
      <c r="C174" s="37">
        <v>35.8</v>
      </c>
      <c r="D174" s="38">
        <v>2074287.8</v>
      </c>
      <c r="E174" s="39">
        <v>222278</v>
      </c>
      <c r="F174" s="39">
        <v>101896</v>
      </c>
      <c r="G174" s="38">
        <f t="shared" si="8"/>
        <v>9.331952779852257</v>
      </c>
      <c r="H174" s="38">
        <f t="shared" si="9"/>
        <v>20.356910968045852</v>
      </c>
      <c r="I174" s="40">
        <f t="shared" si="10"/>
        <v>0.05462322533673098</v>
      </c>
      <c r="J174" s="40">
        <f>(G174-G162)/G162</f>
        <v>0.037794265353538976</v>
      </c>
      <c r="K174" s="40">
        <f t="shared" si="11"/>
        <v>0.015509151732316005</v>
      </c>
    </row>
    <row r="175" spans="1:11" ht="11.25">
      <c r="A175" s="35">
        <v>28642</v>
      </c>
      <c r="B175" s="36">
        <v>58263</v>
      </c>
      <c r="C175" s="37">
        <v>35.9</v>
      </c>
      <c r="D175" s="38">
        <v>2091641.7</v>
      </c>
      <c r="E175" s="39">
        <v>222482</v>
      </c>
      <c r="F175" s="39">
        <v>102371</v>
      </c>
      <c r="G175" s="38">
        <f t="shared" si="8"/>
        <v>9.401397416420204</v>
      </c>
      <c r="H175" s="38">
        <f t="shared" si="9"/>
        <v>20.431974875697218</v>
      </c>
      <c r="I175" s="40">
        <f t="shared" si="10"/>
        <v>0.055584744995017664</v>
      </c>
      <c r="J175" s="40">
        <f>(G175-G163)/G163</f>
        <v>0.04158580761290435</v>
      </c>
      <c r="K175" s="40">
        <f t="shared" si="11"/>
        <v>0.018945801430012957</v>
      </c>
    </row>
    <row r="176" spans="1:11" ht="11.25">
      <c r="A176" s="35">
        <v>28672</v>
      </c>
      <c r="B176" s="36">
        <v>58422</v>
      </c>
      <c r="C176" s="37">
        <v>35.9</v>
      </c>
      <c r="D176" s="38">
        <v>2097349.8</v>
      </c>
      <c r="E176" s="39">
        <v>222697</v>
      </c>
      <c r="F176" s="39">
        <v>102399</v>
      </c>
      <c r="G176" s="38">
        <f t="shared" si="8"/>
        <v>9.417952644175717</v>
      </c>
      <c r="H176" s="38">
        <f t="shared" si="9"/>
        <v>20.482131661442004</v>
      </c>
      <c r="I176" s="40">
        <f t="shared" si="10"/>
        <v>0.054643920931492014</v>
      </c>
      <c r="J176" s="40">
        <f>(G176-G164)/G164</f>
        <v>0.043524310311020394</v>
      </c>
      <c r="K176" s="40">
        <f t="shared" si="11"/>
        <v>0.018740360268133992</v>
      </c>
    </row>
    <row r="177" spans="1:11" ht="11.25">
      <c r="A177" s="35">
        <v>28703</v>
      </c>
      <c r="B177" s="36">
        <v>58626</v>
      </c>
      <c r="C177" s="37">
        <v>35.8</v>
      </c>
      <c r="D177" s="38">
        <v>2098810.8</v>
      </c>
      <c r="E177" s="39">
        <v>222933</v>
      </c>
      <c r="F177" s="39">
        <v>102511</v>
      </c>
      <c r="G177" s="38">
        <f t="shared" si="8"/>
        <v>9.414536205945284</v>
      </c>
      <c r="H177" s="38">
        <f t="shared" si="9"/>
        <v>20.474005716459697</v>
      </c>
      <c r="I177" s="40">
        <f t="shared" si="10"/>
        <v>0.05550654447905227</v>
      </c>
      <c r="J177" s="40">
        <f>(G177-G165)/G165</f>
        <v>0.04142379915943029</v>
      </c>
      <c r="K177" s="40">
        <f t="shared" si="11"/>
        <v>0.02027406206034375</v>
      </c>
    </row>
    <row r="178" spans="1:11" ht="11.25">
      <c r="A178" s="35">
        <v>28734</v>
      </c>
      <c r="B178" s="36">
        <v>58819</v>
      </c>
      <c r="C178" s="37">
        <v>35.8</v>
      </c>
      <c r="D178" s="38">
        <v>2105720.2</v>
      </c>
      <c r="E178" s="39">
        <v>223168</v>
      </c>
      <c r="F178" s="39">
        <v>102795</v>
      </c>
      <c r="G178" s="38">
        <f t="shared" si="8"/>
        <v>9.435583058503012</v>
      </c>
      <c r="H178" s="38">
        <f t="shared" si="9"/>
        <v>20.484655868476096</v>
      </c>
      <c r="I178" s="40">
        <f t="shared" si="10"/>
        <v>0.052990565531069296</v>
      </c>
      <c r="J178" s="40">
        <f>(G178-G166)/G166</f>
        <v>0.038896631438474646</v>
      </c>
      <c r="K178" s="40">
        <f t="shared" si="11"/>
        <v>0.015918702231585345</v>
      </c>
    </row>
    <row r="179" spans="1:11" ht="11.25">
      <c r="A179" s="35">
        <v>28764</v>
      </c>
      <c r="B179" s="36">
        <v>59017</v>
      </c>
      <c r="C179" s="37">
        <v>35.8</v>
      </c>
      <c r="D179" s="38">
        <v>2112808.6</v>
      </c>
      <c r="E179" s="39">
        <v>223383</v>
      </c>
      <c r="F179" s="39">
        <v>103080</v>
      </c>
      <c r="G179" s="38">
        <f t="shared" si="8"/>
        <v>9.45823361670315</v>
      </c>
      <c r="H179" s="38">
        <f t="shared" si="9"/>
        <v>20.496785021342646</v>
      </c>
      <c r="I179" s="40">
        <f t="shared" si="10"/>
        <v>0.053799728590814944</v>
      </c>
      <c r="J179" s="40">
        <f>(G179-G167)/G167</f>
        <v>0.0367988779207801</v>
      </c>
      <c r="K179" s="40">
        <f t="shared" si="11"/>
        <v>0.014752218544566414</v>
      </c>
    </row>
    <row r="180" spans="1:11" ht="11.25">
      <c r="A180" s="35">
        <v>28795</v>
      </c>
      <c r="B180" s="36">
        <v>59377</v>
      </c>
      <c r="C180" s="37">
        <v>35.7</v>
      </c>
      <c r="D180" s="38">
        <v>2119758.9</v>
      </c>
      <c r="E180" s="39">
        <v>223585</v>
      </c>
      <c r="F180" s="39">
        <v>103562</v>
      </c>
      <c r="G180" s="38">
        <f t="shared" si="8"/>
        <v>9.480774202204978</v>
      </c>
      <c r="H180" s="38">
        <f t="shared" si="9"/>
        <v>20.468500994573297</v>
      </c>
      <c r="I180" s="40">
        <f t="shared" si="10"/>
        <v>0.05500968355217569</v>
      </c>
      <c r="J180" s="40">
        <f>(G180-G168)/G168</f>
        <v>0.037969164860108595</v>
      </c>
      <c r="K180" s="40">
        <f t="shared" si="11"/>
        <v>0.0188825956493994</v>
      </c>
    </row>
    <row r="181" spans="1:11" ht="11.25">
      <c r="A181" s="35">
        <v>28825</v>
      </c>
      <c r="B181" s="36">
        <v>59599</v>
      </c>
      <c r="C181" s="37">
        <v>35.7</v>
      </c>
      <c r="D181" s="38">
        <v>2127684.3</v>
      </c>
      <c r="E181" s="39">
        <v>223781</v>
      </c>
      <c r="F181" s="39">
        <v>103809</v>
      </c>
      <c r="G181" s="38">
        <f t="shared" si="8"/>
        <v>9.507886281677175</v>
      </c>
      <c r="H181" s="38">
        <f t="shared" si="9"/>
        <v>20.496144842932694</v>
      </c>
      <c r="I181" s="40">
        <f t="shared" si="10"/>
        <v>0.05548471646654624</v>
      </c>
      <c r="J181" s="40">
        <f>(G181-G169)/G169</f>
        <v>0.04129055359783907</v>
      </c>
      <c r="K181" s="40">
        <f t="shared" si="11"/>
        <v>0.018894690279407385</v>
      </c>
    </row>
    <row r="182" spans="1:11" ht="11.25">
      <c r="A182" s="35">
        <v>28856</v>
      </c>
      <c r="B182" s="36">
        <v>59659</v>
      </c>
      <c r="C182" s="37">
        <v>35.6</v>
      </c>
      <c r="D182" s="38">
        <v>2123860.4</v>
      </c>
      <c r="E182" s="39">
        <v>223973</v>
      </c>
      <c r="F182" s="39">
        <v>104057</v>
      </c>
      <c r="G182" s="38">
        <f t="shared" si="8"/>
        <v>9.482662642372071</v>
      </c>
      <c r="H182" s="38">
        <f t="shared" si="9"/>
        <v>20.410548065002835</v>
      </c>
      <c r="I182" s="40">
        <f t="shared" si="10"/>
        <v>0.055033865633897464</v>
      </c>
      <c r="J182" s="40">
        <f>(G182-G170)/G170</f>
        <v>0.05250377166531612</v>
      </c>
      <c r="K182" s="40">
        <f t="shared" si="11"/>
        <v>0.03144322870980904</v>
      </c>
    </row>
    <row r="183" spans="1:11" ht="11.25">
      <c r="A183" s="35">
        <v>28887</v>
      </c>
      <c r="B183" s="36">
        <v>59840</v>
      </c>
      <c r="C183" s="37">
        <v>35.7</v>
      </c>
      <c r="D183" s="38">
        <v>2136288</v>
      </c>
      <c r="E183" s="39">
        <v>224150</v>
      </c>
      <c r="F183" s="39">
        <v>104502</v>
      </c>
      <c r="G183" s="38">
        <f t="shared" si="8"/>
        <v>9.530617889805933</v>
      </c>
      <c r="H183" s="38">
        <f t="shared" si="9"/>
        <v>20.442556123327783</v>
      </c>
      <c r="I183" s="40">
        <f t="shared" si="10"/>
        <v>0.05411499436302142</v>
      </c>
      <c r="J183" s="40">
        <f>(G183-G171)/G171</f>
        <v>0.04557383519931067</v>
      </c>
      <c r="K183" s="40">
        <f t="shared" si="11"/>
        <v>0.0200031746639999</v>
      </c>
    </row>
    <row r="184" spans="1:11" ht="11.25">
      <c r="A184" s="35">
        <v>28915</v>
      </c>
      <c r="B184" s="36">
        <v>60216</v>
      </c>
      <c r="C184" s="37">
        <v>35.8</v>
      </c>
      <c r="D184" s="38">
        <v>2155732.8</v>
      </c>
      <c r="E184" s="39">
        <v>224333</v>
      </c>
      <c r="F184" s="39">
        <v>104589</v>
      </c>
      <c r="G184" s="38">
        <f t="shared" si="8"/>
        <v>9.609521559467398</v>
      </c>
      <c r="H184" s="38">
        <f t="shared" si="9"/>
        <v>20.611467745173965</v>
      </c>
      <c r="I184" s="40">
        <f t="shared" si="10"/>
        <v>0.053169161886106056</v>
      </c>
      <c r="J184" s="40">
        <f>(G184-G172)/G172</f>
        <v>0.04170947506266043</v>
      </c>
      <c r="K184" s="40">
        <f t="shared" si="11"/>
        <v>0.01795577846035643</v>
      </c>
    </row>
    <row r="185" spans="1:11" ht="11.25">
      <c r="A185" s="35">
        <v>28946</v>
      </c>
      <c r="B185" s="36">
        <v>60067</v>
      </c>
      <c r="C185" s="37">
        <v>35.3</v>
      </c>
      <c r="D185" s="38">
        <v>2120365.1</v>
      </c>
      <c r="E185" s="39">
        <v>224529</v>
      </c>
      <c r="F185" s="39">
        <v>104172</v>
      </c>
      <c r="G185" s="38">
        <f t="shared" si="8"/>
        <v>9.443613519857124</v>
      </c>
      <c r="H185" s="38">
        <f t="shared" si="9"/>
        <v>20.354462811504053</v>
      </c>
      <c r="I185" s="40">
        <f t="shared" si="10"/>
        <v>0.04086017778855984</v>
      </c>
      <c r="J185" s="40">
        <f>(G185-G173)/G173</f>
        <v>0.015146918954069132</v>
      </c>
      <c r="K185" s="40">
        <f t="shared" si="11"/>
        <v>0.0007270176943987154</v>
      </c>
    </row>
    <row r="186" spans="1:11" ht="11.25">
      <c r="A186" s="35">
        <v>28976</v>
      </c>
      <c r="B186" s="36">
        <v>60368</v>
      </c>
      <c r="C186" s="37">
        <v>35.6</v>
      </c>
      <c r="D186" s="38">
        <v>2149100.8</v>
      </c>
      <c r="E186" s="39">
        <v>224734</v>
      </c>
      <c r="F186" s="39">
        <v>104171</v>
      </c>
      <c r="G186" s="38">
        <f t="shared" si="8"/>
        <v>9.56286454208086</v>
      </c>
      <c r="H186" s="38">
        <f t="shared" si="9"/>
        <v>20.630509450806844</v>
      </c>
      <c r="I186" s="40">
        <f t="shared" si="10"/>
        <v>0.04188743722062098</v>
      </c>
      <c r="J186" s="40">
        <f>(G186-G174)/G174</f>
        <v>0.024744206028039777</v>
      </c>
      <c r="K186" s="40">
        <f t="shared" si="11"/>
        <v>0.013440078565478727</v>
      </c>
    </row>
    <row r="187" spans="1:11" ht="11.25">
      <c r="A187" s="35">
        <v>29007</v>
      </c>
      <c r="B187" s="36">
        <v>60583</v>
      </c>
      <c r="C187" s="37">
        <v>35.6</v>
      </c>
      <c r="D187" s="38">
        <v>2156754.8</v>
      </c>
      <c r="E187" s="39">
        <v>224948</v>
      </c>
      <c r="F187" s="39">
        <v>104638</v>
      </c>
      <c r="G187" s="38">
        <f t="shared" si="8"/>
        <v>9.58779273432082</v>
      </c>
      <c r="H187" s="38">
        <f t="shared" si="9"/>
        <v>20.61158279019094</v>
      </c>
      <c r="I187" s="40">
        <f t="shared" si="10"/>
        <v>0.03981943943840859</v>
      </c>
      <c r="J187" s="40">
        <f>(G187-G175)/G175</f>
        <v>0.019826341728205497</v>
      </c>
      <c r="K187" s="40">
        <f t="shared" si="11"/>
        <v>0.008790531291586343</v>
      </c>
    </row>
    <row r="188" spans="1:11" ht="11.25">
      <c r="A188" s="35">
        <v>29037</v>
      </c>
      <c r="B188" s="36">
        <v>60558</v>
      </c>
      <c r="C188" s="37">
        <v>35.6</v>
      </c>
      <c r="D188" s="38">
        <v>2155864.8</v>
      </c>
      <c r="E188" s="39">
        <v>225174</v>
      </c>
      <c r="F188" s="39">
        <v>105002</v>
      </c>
      <c r="G188" s="38">
        <f t="shared" si="8"/>
        <v>9.574217271976337</v>
      </c>
      <c r="H188" s="38">
        <f t="shared" si="9"/>
        <v>20.531654635149806</v>
      </c>
      <c r="I188" s="40">
        <f t="shared" si="10"/>
        <v>0.03656156927184965</v>
      </c>
      <c r="J188" s="40">
        <f>(G188-G176)/G176</f>
        <v>0.01659220785074326</v>
      </c>
      <c r="K188" s="40">
        <f t="shared" si="11"/>
        <v>0.0024178622873043012</v>
      </c>
    </row>
    <row r="189" spans="1:11" ht="11.25">
      <c r="A189" s="35">
        <v>29068</v>
      </c>
      <c r="B189" s="36">
        <v>60516</v>
      </c>
      <c r="C189" s="37">
        <v>35.6</v>
      </c>
      <c r="D189" s="38">
        <v>2154369.6</v>
      </c>
      <c r="E189" s="39">
        <v>225419</v>
      </c>
      <c r="F189" s="39">
        <v>105096</v>
      </c>
      <c r="G189" s="38">
        <f t="shared" si="8"/>
        <v>9.557178409983187</v>
      </c>
      <c r="H189" s="38">
        <f t="shared" si="9"/>
        <v>20.499063713176525</v>
      </c>
      <c r="I189" s="40">
        <f t="shared" si="10"/>
        <v>0.03223825606386245</v>
      </c>
      <c r="J189" s="40">
        <f>(G189-G177)/G177</f>
        <v>0.015151272555287936</v>
      </c>
      <c r="K189" s="40">
        <f t="shared" si="11"/>
        <v>0.001223893216786767</v>
      </c>
    </row>
    <row r="190" spans="1:11" ht="11.25">
      <c r="A190" s="35">
        <v>29099</v>
      </c>
      <c r="B190" s="36">
        <v>60629</v>
      </c>
      <c r="C190" s="37">
        <v>35.6</v>
      </c>
      <c r="D190" s="38">
        <v>2158392.4</v>
      </c>
      <c r="E190" s="39">
        <v>225662</v>
      </c>
      <c r="F190" s="39">
        <v>105530</v>
      </c>
      <c r="G190" s="38">
        <f t="shared" si="8"/>
        <v>9.564713598213256</v>
      </c>
      <c r="H190" s="38">
        <f t="shared" si="9"/>
        <v>20.45287974983417</v>
      </c>
      <c r="I190" s="40">
        <f t="shared" si="10"/>
        <v>0.03077236947244938</v>
      </c>
      <c r="J190" s="40">
        <f>(G190-G178)/G178</f>
        <v>0.013685485985296543</v>
      </c>
      <c r="K190" s="40">
        <f t="shared" si="11"/>
        <v>-0.0015512156438432434</v>
      </c>
    </row>
    <row r="191" spans="1:11" ht="11.25">
      <c r="A191" s="35">
        <v>29129</v>
      </c>
      <c r="B191" s="36">
        <v>60746</v>
      </c>
      <c r="C191" s="37">
        <v>35.6</v>
      </c>
      <c r="D191" s="38">
        <v>2162557.6</v>
      </c>
      <c r="E191" s="39">
        <v>225893</v>
      </c>
      <c r="F191" s="39">
        <v>105700</v>
      </c>
      <c r="G191" s="38">
        <f t="shared" si="8"/>
        <v>9.573371463480498</v>
      </c>
      <c r="H191" s="38">
        <f t="shared" si="9"/>
        <v>20.459390728476823</v>
      </c>
      <c r="I191" s="40">
        <f t="shared" si="10"/>
        <v>0.02929664334005456</v>
      </c>
      <c r="J191" s="40">
        <f>(G191-G179)/G179</f>
        <v>0.012173292756695634</v>
      </c>
      <c r="K191" s="40">
        <f t="shared" si="11"/>
        <v>-0.0018243979642117334</v>
      </c>
    </row>
    <row r="192" spans="1:11" ht="11.25">
      <c r="A192" s="35">
        <v>29160</v>
      </c>
      <c r="B192" s="36">
        <v>60778</v>
      </c>
      <c r="C192" s="37">
        <v>35.6</v>
      </c>
      <c r="D192" s="38">
        <v>2163696.8</v>
      </c>
      <c r="E192" s="39">
        <v>226120</v>
      </c>
      <c r="F192" s="39">
        <v>105812</v>
      </c>
      <c r="G192" s="38">
        <f t="shared" si="8"/>
        <v>9.568798867857774</v>
      </c>
      <c r="H192" s="38">
        <f t="shared" si="9"/>
        <v>20.448501115185422</v>
      </c>
      <c r="I192" s="40">
        <f t="shared" si="10"/>
        <v>0.02359499469491554</v>
      </c>
      <c r="J192" s="40">
        <f>(G192-G180)/G180</f>
        <v>0.009284544044127077</v>
      </c>
      <c r="K192" s="40">
        <f t="shared" si="11"/>
        <v>-0.0009771052307727519</v>
      </c>
    </row>
    <row r="193" spans="1:11" ht="11.25">
      <c r="A193" s="35">
        <v>29190</v>
      </c>
      <c r="B193" s="36">
        <v>60860</v>
      </c>
      <c r="C193" s="37">
        <v>35.5</v>
      </c>
      <c r="D193" s="38">
        <v>2160530</v>
      </c>
      <c r="E193" s="39">
        <v>226339</v>
      </c>
      <c r="F193" s="39">
        <v>106258</v>
      </c>
      <c r="G193" s="38">
        <f t="shared" si="8"/>
        <v>9.545548933237312</v>
      </c>
      <c r="H193" s="38">
        <f t="shared" si="9"/>
        <v>20.332869054565304</v>
      </c>
      <c r="I193" s="40">
        <f t="shared" si="10"/>
        <v>0.02115807312203225</v>
      </c>
      <c r="J193" s="40">
        <f>(G193-G181)/G181</f>
        <v>0.003961201306405714</v>
      </c>
      <c r="K193" s="40">
        <f t="shared" si="11"/>
        <v>-0.007966170693006642</v>
      </c>
    </row>
    <row r="194" spans="1:11" ht="11.25">
      <c r="A194" s="35">
        <v>29221</v>
      </c>
      <c r="B194" s="36">
        <v>60896</v>
      </c>
      <c r="C194" s="37">
        <v>35.4</v>
      </c>
      <c r="D194" s="38">
        <v>2155718.4</v>
      </c>
      <c r="E194" s="39">
        <v>226554</v>
      </c>
      <c r="F194" s="39">
        <v>106562</v>
      </c>
      <c r="G194" s="38">
        <f t="shared" si="8"/>
        <v>9.515251992902353</v>
      </c>
      <c r="H194" s="38">
        <f t="shared" si="9"/>
        <v>20.22971040333327</v>
      </c>
      <c r="I194" s="40">
        <f t="shared" si="10"/>
        <v>0.020734507785916626</v>
      </c>
      <c r="J194" s="40">
        <f>(G194-G182)/G182</f>
        <v>0.0034367299311757146</v>
      </c>
      <c r="K194" s="40">
        <f t="shared" si="11"/>
        <v>-0.008860010083689971</v>
      </c>
    </row>
    <row r="195" spans="1:11" ht="11.25">
      <c r="A195" s="35">
        <v>29252</v>
      </c>
      <c r="B195" s="36">
        <v>60964</v>
      </c>
      <c r="C195" s="37">
        <v>35.4</v>
      </c>
      <c r="D195" s="38">
        <v>2158125.6</v>
      </c>
      <c r="E195" s="39">
        <v>226753</v>
      </c>
      <c r="F195" s="39">
        <v>106697</v>
      </c>
      <c r="G195" s="38">
        <f aca="true" t="shared" si="12" ref="G195:G258">D195/E195</f>
        <v>9.517517298558344</v>
      </c>
      <c r="H195" s="38">
        <f aca="true" t="shared" si="13" ref="H195:H258">D195/F195</f>
        <v>20.226675539143557</v>
      </c>
      <c r="I195" s="40">
        <f t="shared" si="10"/>
        <v>0.018783422459893048</v>
      </c>
      <c r="J195" s="40">
        <f>(G195-G183)/G183</f>
        <v>-0.001374579423816978</v>
      </c>
      <c r="K195" s="40">
        <f t="shared" si="11"/>
        <v>-0.010560351791715373</v>
      </c>
    </row>
    <row r="196" spans="1:11" ht="11.25">
      <c r="A196" s="35">
        <v>29281</v>
      </c>
      <c r="B196" s="36">
        <v>60987</v>
      </c>
      <c r="C196" s="37">
        <v>35.3</v>
      </c>
      <c r="D196" s="38">
        <v>2152841.1</v>
      </c>
      <c r="E196" s="39">
        <v>226955</v>
      </c>
      <c r="F196" s="39">
        <v>106442</v>
      </c>
      <c r="G196" s="38">
        <f t="shared" si="12"/>
        <v>9.485761935185389</v>
      </c>
      <c r="H196" s="38">
        <f t="shared" si="13"/>
        <v>20.225485240788412</v>
      </c>
      <c r="I196" s="40">
        <f t="shared" si="10"/>
        <v>0.012803905938620965</v>
      </c>
      <c r="J196" s="40">
        <f>(G196-G184)/G184</f>
        <v>-0.012878853907152089</v>
      </c>
      <c r="K196" s="40">
        <f t="shared" si="11"/>
        <v>-0.018726589933214605</v>
      </c>
    </row>
    <row r="197" spans="1:11" ht="11.25">
      <c r="A197" s="35">
        <v>29312</v>
      </c>
      <c r="B197" s="36">
        <v>60540</v>
      </c>
      <c r="C197" s="37">
        <v>35.2</v>
      </c>
      <c r="D197" s="38">
        <v>2131008</v>
      </c>
      <c r="E197" s="39">
        <v>227156</v>
      </c>
      <c r="F197" s="39">
        <v>106591</v>
      </c>
      <c r="G197" s="38">
        <f t="shared" si="12"/>
        <v>9.381253411752276</v>
      </c>
      <c r="H197" s="38">
        <f t="shared" si="13"/>
        <v>19.992382096049386</v>
      </c>
      <c r="I197" s="40">
        <f t="shared" si="10"/>
        <v>0.007874540096891805</v>
      </c>
      <c r="J197" s="40">
        <f>(G197-G185)/G185</f>
        <v>-0.006603415945995976</v>
      </c>
      <c r="K197" s="40">
        <f t="shared" si="11"/>
        <v>-0.017788763024982605</v>
      </c>
    </row>
    <row r="198" spans="1:11" ht="11.25">
      <c r="A198" s="35">
        <v>29342</v>
      </c>
      <c r="B198" s="36">
        <v>60194</v>
      </c>
      <c r="C198" s="37">
        <v>35.1</v>
      </c>
      <c r="D198" s="38">
        <v>2112809.4</v>
      </c>
      <c r="E198" s="39">
        <v>227387</v>
      </c>
      <c r="F198" s="39">
        <v>106929</v>
      </c>
      <c r="G198" s="38">
        <f t="shared" si="12"/>
        <v>9.291689498520144</v>
      </c>
      <c r="H198" s="38">
        <f t="shared" si="13"/>
        <v>19.75899335072805</v>
      </c>
      <c r="I198" s="40">
        <f t="shared" si="10"/>
        <v>-0.0028823217598727803</v>
      </c>
      <c r="J198" s="40">
        <f>(G198-G186)/G186</f>
        <v>-0.028357093459540763</v>
      </c>
      <c r="K198" s="40">
        <f t="shared" si="11"/>
        <v>-0.04224404162955407</v>
      </c>
    </row>
    <row r="199" spans="1:11" ht="11.25">
      <c r="A199" s="35">
        <v>29373</v>
      </c>
      <c r="B199" s="36">
        <v>59892</v>
      </c>
      <c r="C199" s="37">
        <v>35</v>
      </c>
      <c r="D199" s="38">
        <v>2096220</v>
      </c>
      <c r="E199" s="39">
        <v>227624</v>
      </c>
      <c r="F199" s="39">
        <v>106780</v>
      </c>
      <c r="G199" s="38">
        <f t="shared" si="12"/>
        <v>9.2091343619302</v>
      </c>
      <c r="H199" s="38">
        <f t="shared" si="13"/>
        <v>19.63120434538303</v>
      </c>
      <c r="I199" s="40">
        <f t="shared" si="10"/>
        <v>-0.011405839922090355</v>
      </c>
      <c r="J199" s="40">
        <f>(G199-G187)/G187</f>
        <v>-0.039493800385896935</v>
      </c>
      <c r="K199" s="40">
        <f t="shared" si="11"/>
        <v>-0.047564442516975156</v>
      </c>
    </row>
    <row r="200" spans="1:11" ht="11.25">
      <c r="A200" s="35">
        <v>29403</v>
      </c>
      <c r="B200" s="36">
        <v>59693</v>
      </c>
      <c r="C200" s="37">
        <v>34.9</v>
      </c>
      <c r="D200" s="38">
        <v>2083285.7</v>
      </c>
      <c r="E200" s="39">
        <v>227840</v>
      </c>
      <c r="F200" s="39">
        <v>107159</v>
      </c>
      <c r="G200" s="38">
        <f t="shared" si="12"/>
        <v>9.143634568117978</v>
      </c>
      <c r="H200" s="38">
        <f t="shared" si="13"/>
        <v>19.441070745341033</v>
      </c>
      <c r="I200" s="40">
        <f t="shared" si="10"/>
        <v>-0.014283827074870373</v>
      </c>
      <c r="J200" s="40">
        <f>(G200-G188)/G188</f>
        <v>-0.044973149410205235</v>
      </c>
      <c r="K200" s="40">
        <f t="shared" si="11"/>
        <v>-0.05311719436102894</v>
      </c>
    </row>
    <row r="201" spans="1:11" ht="11.25">
      <c r="A201" s="35">
        <v>29434</v>
      </c>
      <c r="B201" s="36">
        <v>59908</v>
      </c>
      <c r="C201" s="37">
        <v>35.1</v>
      </c>
      <c r="D201" s="38">
        <v>2102770.8</v>
      </c>
      <c r="E201" s="39">
        <v>228070</v>
      </c>
      <c r="F201" s="39">
        <v>107105</v>
      </c>
      <c r="G201" s="38">
        <f t="shared" si="12"/>
        <v>9.219848292190994</v>
      </c>
      <c r="H201" s="38">
        <f t="shared" si="13"/>
        <v>19.632797721861724</v>
      </c>
      <c r="I201" s="40">
        <f t="shared" si="10"/>
        <v>-0.010046929737590058</v>
      </c>
      <c r="J201" s="40">
        <f>(G201-G189)/G189</f>
        <v>-0.03529599462534119</v>
      </c>
      <c r="K201" s="40">
        <f t="shared" si="11"/>
        <v>-0.042258807691688716</v>
      </c>
    </row>
    <row r="202" spans="1:11" ht="11.25">
      <c r="A202" s="35">
        <v>29465</v>
      </c>
      <c r="B202" s="36">
        <v>60075</v>
      </c>
      <c r="C202" s="37">
        <v>35.1</v>
      </c>
      <c r="D202" s="38">
        <v>2108632.5</v>
      </c>
      <c r="E202" s="39">
        <v>228302</v>
      </c>
      <c r="F202" s="39">
        <v>107098</v>
      </c>
      <c r="G202" s="38">
        <f t="shared" si="12"/>
        <v>9.236154304386295</v>
      </c>
      <c r="H202" s="38">
        <f t="shared" si="13"/>
        <v>19.688813049730154</v>
      </c>
      <c r="I202" s="40">
        <f t="shared" si="10"/>
        <v>-0.009137541440564747</v>
      </c>
      <c r="J202" s="40">
        <f>(G202-G190)/G190</f>
        <v>-0.03435118997063728</v>
      </c>
      <c r="K202" s="40">
        <f t="shared" si="11"/>
        <v>-0.03735741418565824</v>
      </c>
    </row>
    <row r="203" spans="1:11" ht="11.25">
      <c r="A203" s="35">
        <v>29495</v>
      </c>
      <c r="B203" s="36">
        <v>60239</v>
      </c>
      <c r="C203" s="37">
        <v>35.2</v>
      </c>
      <c r="D203" s="38">
        <v>2120412.8</v>
      </c>
      <c r="E203" s="39">
        <v>228515</v>
      </c>
      <c r="F203" s="39">
        <v>107405</v>
      </c>
      <c r="G203" s="38">
        <f t="shared" si="12"/>
        <v>9.279096777016825</v>
      </c>
      <c r="H203" s="38">
        <f t="shared" si="13"/>
        <v>19.7422168427913</v>
      </c>
      <c r="I203" s="40">
        <f t="shared" si="10"/>
        <v>-0.00834622855825898</v>
      </c>
      <c r="J203" s="40">
        <f>(G203-G191)/G191</f>
        <v>-0.030738876850881804</v>
      </c>
      <c r="K203" s="40">
        <f t="shared" si="11"/>
        <v>-0.03505353092882228</v>
      </c>
    </row>
    <row r="204" spans="1:11" ht="11.25">
      <c r="A204" s="35">
        <v>29526</v>
      </c>
      <c r="B204" s="36">
        <v>60449</v>
      </c>
      <c r="C204" s="37">
        <v>35.3</v>
      </c>
      <c r="D204" s="38">
        <v>2133849.7</v>
      </c>
      <c r="E204" s="39">
        <v>228696</v>
      </c>
      <c r="F204" s="39">
        <v>107568</v>
      </c>
      <c r="G204" s="38">
        <f t="shared" si="12"/>
        <v>9.330507311015497</v>
      </c>
      <c r="H204" s="38">
        <f t="shared" si="13"/>
        <v>19.8372164584263</v>
      </c>
      <c r="I204" s="40">
        <f t="shared" si="10"/>
        <v>-0.005413142913554246</v>
      </c>
      <c r="J204" s="40">
        <f>(G204-G192)/G192</f>
        <v>-0.02490297477593708</v>
      </c>
      <c r="K204" s="40">
        <f t="shared" si="11"/>
        <v>-0.029893861330753984</v>
      </c>
    </row>
    <row r="205" spans="1:11" ht="11.25">
      <c r="A205" s="35">
        <v>29556</v>
      </c>
      <c r="B205" s="36">
        <v>60606</v>
      </c>
      <c r="C205" s="37">
        <v>35.3</v>
      </c>
      <c r="D205" s="38">
        <v>2139391.8</v>
      </c>
      <c r="E205" s="39">
        <v>228858</v>
      </c>
      <c r="F205" s="39">
        <v>107352</v>
      </c>
      <c r="G205" s="38">
        <f t="shared" si="12"/>
        <v>9.348118920902918</v>
      </c>
      <c r="H205" s="38">
        <f t="shared" si="13"/>
        <v>19.9287558685446</v>
      </c>
      <c r="I205" s="40">
        <f t="shared" si="10"/>
        <v>-0.004173512980611239</v>
      </c>
      <c r="J205" s="40">
        <f>(G205-G193)/G193</f>
        <v>-0.02068293963136561</v>
      </c>
      <c r="K205" s="40">
        <f t="shared" si="11"/>
        <v>-0.01987487279518826</v>
      </c>
    </row>
    <row r="206" spans="1:11" ht="11.25">
      <c r="A206" s="35">
        <v>29587</v>
      </c>
      <c r="B206" s="36">
        <v>60710</v>
      </c>
      <c r="C206" s="37">
        <v>35.4</v>
      </c>
      <c r="D206" s="38">
        <v>2149134</v>
      </c>
      <c r="E206" s="39">
        <v>229004</v>
      </c>
      <c r="F206" s="39">
        <v>108026</v>
      </c>
      <c r="G206" s="38">
        <f t="shared" si="12"/>
        <v>9.384700703917835</v>
      </c>
      <c r="H206" s="38">
        <f t="shared" si="13"/>
        <v>19.89459944828097</v>
      </c>
      <c r="I206" s="40">
        <f t="shared" si="10"/>
        <v>-0.003054387808723069</v>
      </c>
      <c r="J206" s="40">
        <f>(G206-G194)/G194</f>
        <v>-0.013720213514250578</v>
      </c>
      <c r="K206" s="40">
        <f t="shared" si="11"/>
        <v>-0.01656528681681395</v>
      </c>
    </row>
    <row r="207" spans="1:11" ht="11.25">
      <c r="A207" s="35">
        <v>29618</v>
      </c>
      <c r="B207" s="36">
        <v>60736</v>
      </c>
      <c r="C207" s="37">
        <v>35.2</v>
      </c>
      <c r="D207" s="38">
        <v>2137907.2</v>
      </c>
      <c r="E207" s="39">
        <v>229148</v>
      </c>
      <c r="F207" s="39">
        <v>108242</v>
      </c>
      <c r="G207" s="38">
        <f t="shared" si="12"/>
        <v>9.329809555396514</v>
      </c>
      <c r="H207" s="38">
        <f t="shared" si="13"/>
        <v>19.751179763862456</v>
      </c>
      <c r="I207" s="40">
        <f aca="true" t="shared" si="14" ref="I207:I270">(B207-B195)/B195</f>
        <v>-0.003739912079259891</v>
      </c>
      <c r="J207" s="40">
        <f>(G207-G195)/G195</f>
        <v>-0.019722343261752012</v>
      </c>
      <c r="K207" s="40">
        <f aca="true" t="shared" si="15" ref="K207:K270">(H207-H195)/H195</f>
        <v>-0.02350835036439378</v>
      </c>
    </row>
    <row r="208" spans="1:11" ht="11.25">
      <c r="A208" s="35">
        <v>29646</v>
      </c>
      <c r="B208" s="36">
        <v>60875</v>
      </c>
      <c r="C208" s="37">
        <v>35.3</v>
      </c>
      <c r="D208" s="38">
        <v>2148887.5</v>
      </c>
      <c r="E208" s="39">
        <v>229314</v>
      </c>
      <c r="F208" s="39">
        <v>108553</v>
      </c>
      <c r="G208" s="38">
        <f t="shared" si="12"/>
        <v>9.370938974506572</v>
      </c>
      <c r="H208" s="38">
        <f t="shared" si="13"/>
        <v>19.795744935653552</v>
      </c>
      <c r="I208" s="40">
        <f t="shared" si="14"/>
        <v>-0.0018364569498417695</v>
      </c>
      <c r="J208" s="40">
        <f>(G208-G196)/G196</f>
        <v>-0.012104769386305773</v>
      </c>
      <c r="K208" s="40">
        <f t="shared" si="15"/>
        <v>-0.02124746576009014</v>
      </c>
    </row>
    <row r="209" spans="1:11" ht="11.25">
      <c r="A209" s="35">
        <v>29677</v>
      </c>
      <c r="B209" s="36">
        <v>60973</v>
      </c>
      <c r="C209" s="37">
        <v>35.3</v>
      </c>
      <c r="D209" s="38">
        <v>2152346.9</v>
      </c>
      <c r="E209" s="39">
        <v>229489</v>
      </c>
      <c r="F209" s="39">
        <v>108925</v>
      </c>
      <c r="G209" s="38">
        <f t="shared" si="12"/>
        <v>9.378867396694394</v>
      </c>
      <c r="H209" s="38">
        <f t="shared" si="13"/>
        <v>19.75989809501951</v>
      </c>
      <c r="I209" s="40">
        <f t="shared" si="14"/>
        <v>0.0071522960026428805</v>
      </c>
      <c r="J209" s="40">
        <f>(G209-G197)/G197</f>
        <v>-0.0002543386212009314</v>
      </c>
      <c r="K209" s="40">
        <f t="shared" si="15"/>
        <v>-0.011628629340563579</v>
      </c>
    </row>
    <row r="210" spans="1:11" ht="11.25">
      <c r="A210" s="35">
        <v>29707</v>
      </c>
      <c r="B210" s="36">
        <v>60973</v>
      </c>
      <c r="C210" s="37">
        <v>35.3</v>
      </c>
      <c r="D210" s="38">
        <v>2152346.9</v>
      </c>
      <c r="E210" s="39">
        <v>229668</v>
      </c>
      <c r="F210" s="39">
        <v>109222</v>
      </c>
      <c r="G210" s="38">
        <f t="shared" si="12"/>
        <v>9.371557639723427</v>
      </c>
      <c r="H210" s="38">
        <f t="shared" si="13"/>
        <v>19.706166340114628</v>
      </c>
      <c r="I210" s="40">
        <f t="shared" si="14"/>
        <v>0.012941489184968602</v>
      </c>
      <c r="J210" s="40">
        <f>(G210-G198)/G198</f>
        <v>0.00859565326800938</v>
      </c>
      <c r="K210" s="40">
        <f t="shared" si="15"/>
        <v>-0.0026735679128854586</v>
      </c>
    </row>
    <row r="211" spans="1:11" ht="11.25">
      <c r="A211" s="35">
        <v>29738</v>
      </c>
      <c r="B211" s="36">
        <v>61134</v>
      </c>
      <c r="C211" s="37">
        <v>35.2</v>
      </c>
      <c r="D211" s="38">
        <v>2151916.8</v>
      </c>
      <c r="E211" s="39">
        <v>229864</v>
      </c>
      <c r="F211" s="39">
        <v>108396</v>
      </c>
      <c r="G211" s="38">
        <f t="shared" si="12"/>
        <v>9.361695611317996</v>
      </c>
      <c r="H211" s="38">
        <f t="shared" si="13"/>
        <v>19.85236355585077</v>
      </c>
      <c r="I211" s="40">
        <f t="shared" si="14"/>
        <v>0.020737327188940093</v>
      </c>
      <c r="J211" s="40">
        <f>(G211-G199)/G199</f>
        <v>0.016566296395725502</v>
      </c>
      <c r="K211" s="40">
        <f t="shared" si="15"/>
        <v>0.011265697538304762</v>
      </c>
    </row>
    <row r="212" spans="1:11" ht="11.25">
      <c r="A212" s="35">
        <v>29768</v>
      </c>
      <c r="B212" s="36">
        <v>61222</v>
      </c>
      <c r="C212" s="37">
        <v>35.2</v>
      </c>
      <c r="D212" s="38">
        <v>2155014.4</v>
      </c>
      <c r="E212" s="39">
        <v>230077</v>
      </c>
      <c r="F212" s="39">
        <v>108556</v>
      </c>
      <c r="G212" s="38">
        <f t="shared" si="12"/>
        <v>9.366492087431599</v>
      </c>
      <c r="H212" s="38">
        <f t="shared" si="13"/>
        <v>19.851637864328087</v>
      </c>
      <c r="I212" s="40">
        <f t="shared" si="14"/>
        <v>0.025614393647496358</v>
      </c>
      <c r="J212" s="40">
        <f>(G212-G200)/G200</f>
        <v>0.024372968719756187</v>
      </c>
      <c r="K212" s="40">
        <f t="shared" si="15"/>
        <v>0.021118544568099164</v>
      </c>
    </row>
    <row r="213" spans="1:11" ht="11.25">
      <c r="A213" s="35">
        <v>29799</v>
      </c>
      <c r="B213" s="36">
        <v>61216</v>
      </c>
      <c r="C213" s="37">
        <v>35.2</v>
      </c>
      <c r="D213" s="38">
        <v>2154803.2</v>
      </c>
      <c r="E213" s="39">
        <v>230300</v>
      </c>
      <c r="F213" s="39">
        <v>108725</v>
      </c>
      <c r="G213" s="38">
        <f t="shared" si="12"/>
        <v>9.356505427702997</v>
      </c>
      <c r="H213" s="38">
        <f t="shared" si="13"/>
        <v>19.81883835364452</v>
      </c>
      <c r="I213" s="40">
        <f t="shared" si="14"/>
        <v>0.021833477999599386</v>
      </c>
      <c r="J213" s="40">
        <f>(G213-G201)/G201</f>
        <v>0.014822059016713815</v>
      </c>
      <c r="K213" s="40">
        <f t="shared" si="15"/>
        <v>0.00947601225349728</v>
      </c>
    </row>
    <row r="214" spans="1:11" ht="11.25">
      <c r="A214" s="35">
        <v>29830</v>
      </c>
      <c r="B214" s="36">
        <v>61235</v>
      </c>
      <c r="C214" s="37">
        <v>35</v>
      </c>
      <c r="D214" s="38">
        <v>2143225</v>
      </c>
      <c r="E214" s="39">
        <v>230527</v>
      </c>
      <c r="F214" s="39">
        <v>108294</v>
      </c>
      <c r="G214" s="38">
        <f t="shared" si="12"/>
        <v>9.297067154823512</v>
      </c>
      <c r="H214" s="38">
        <f t="shared" si="13"/>
        <v>19.79080096773598</v>
      </c>
      <c r="I214" s="40">
        <f t="shared" si="14"/>
        <v>0.019309196837286723</v>
      </c>
      <c r="J214" s="40">
        <f>(G214-G202)/G202</f>
        <v>0.006595044693903588</v>
      </c>
      <c r="K214" s="40">
        <f t="shared" si="15"/>
        <v>0.005179993214838474</v>
      </c>
    </row>
    <row r="215" spans="1:11" ht="11.25">
      <c r="A215" s="35">
        <v>29860</v>
      </c>
      <c r="B215" s="36">
        <v>61066</v>
      </c>
      <c r="C215" s="37">
        <v>35.1</v>
      </c>
      <c r="D215" s="38">
        <v>2143416.6</v>
      </c>
      <c r="E215" s="39">
        <v>230732</v>
      </c>
      <c r="F215" s="39">
        <v>109024</v>
      </c>
      <c r="G215" s="38">
        <f t="shared" si="12"/>
        <v>9.28963732815561</v>
      </c>
      <c r="H215" s="38">
        <f t="shared" si="13"/>
        <v>19.660043660111537</v>
      </c>
      <c r="I215" s="40">
        <f t="shared" si="14"/>
        <v>0.013728647553910258</v>
      </c>
      <c r="J215" s="40">
        <f>(G215-G203)/G203</f>
        <v>0.0011359458137016837</v>
      </c>
      <c r="K215" s="40">
        <f t="shared" si="15"/>
        <v>-0.004162307775976468</v>
      </c>
    </row>
    <row r="216" spans="1:11" ht="11.25">
      <c r="A216" s="35">
        <v>29891</v>
      </c>
      <c r="B216" s="36">
        <v>60817</v>
      </c>
      <c r="C216" s="37">
        <v>35.1</v>
      </c>
      <c r="D216" s="38">
        <v>2134676.7</v>
      </c>
      <c r="E216" s="39">
        <v>230906</v>
      </c>
      <c r="F216" s="39">
        <v>109236</v>
      </c>
      <c r="G216" s="38">
        <f t="shared" si="12"/>
        <v>9.244786623128027</v>
      </c>
      <c r="H216" s="38">
        <f t="shared" si="13"/>
        <v>19.541879050862356</v>
      </c>
      <c r="I216" s="40">
        <f t="shared" si="14"/>
        <v>0.006087776472729078</v>
      </c>
      <c r="J216" s="40">
        <f>(G216-G204)/G204</f>
        <v>-0.009187141173585382</v>
      </c>
      <c r="K216" s="40">
        <f t="shared" si="15"/>
        <v>-0.014888046827683531</v>
      </c>
    </row>
    <row r="217" spans="1:11" ht="11.25">
      <c r="A217" s="35">
        <v>29921</v>
      </c>
      <c r="B217" s="36">
        <v>60511</v>
      </c>
      <c r="C217" s="37">
        <v>34.9</v>
      </c>
      <c r="D217" s="38">
        <v>2111833.9</v>
      </c>
      <c r="E217" s="39">
        <v>231073</v>
      </c>
      <c r="F217" s="39">
        <v>108912</v>
      </c>
      <c r="G217" s="38">
        <f t="shared" si="12"/>
        <v>9.139249934003539</v>
      </c>
      <c r="H217" s="38">
        <f t="shared" si="13"/>
        <v>19.39027747172029</v>
      </c>
      <c r="I217" s="40">
        <f t="shared" si="14"/>
        <v>-0.0015675015675015674</v>
      </c>
      <c r="J217" s="40">
        <f>(G217-G205)/G205</f>
        <v>-0.022343424240393026</v>
      </c>
      <c r="K217" s="40">
        <f t="shared" si="15"/>
        <v>-0.027020171272921268</v>
      </c>
    </row>
    <row r="218" spans="1:11" ht="11.25">
      <c r="A218" s="35">
        <v>29952</v>
      </c>
      <c r="B218" s="36">
        <v>60206</v>
      </c>
      <c r="C218" s="37">
        <v>34.1</v>
      </c>
      <c r="D218" s="38">
        <v>2053024.6</v>
      </c>
      <c r="E218" s="39">
        <v>231235</v>
      </c>
      <c r="F218" s="39">
        <v>109089</v>
      </c>
      <c r="G218" s="38">
        <f t="shared" si="12"/>
        <v>8.878520120224016</v>
      </c>
      <c r="H218" s="38">
        <f t="shared" si="13"/>
        <v>18.819721511793123</v>
      </c>
      <c r="I218" s="40">
        <f t="shared" si="14"/>
        <v>-0.008301762477351343</v>
      </c>
      <c r="J218" s="40">
        <f>(G218-G206)/G206</f>
        <v>-0.05393678495069147</v>
      </c>
      <c r="K218" s="40">
        <f t="shared" si="15"/>
        <v>-0.05402862919065831</v>
      </c>
    </row>
    <row r="219" spans="1:11" ht="11.25">
      <c r="A219" s="35">
        <v>29983</v>
      </c>
      <c r="B219" s="36">
        <v>60277</v>
      </c>
      <c r="C219" s="37">
        <v>35.1</v>
      </c>
      <c r="D219" s="38">
        <v>2115722.7</v>
      </c>
      <c r="E219" s="39">
        <v>231392</v>
      </c>
      <c r="F219" s="39">
        <v>109467</v>
      </c>
      <c r="G219" s="38">
        <f t="shared" si="12"/>
        <v>9.14345655856728</v>
      </c>
      <c r="H219" s="38">
        <f t="shared" si="13"/>
        <v>19.32749321713393</v>
      </c>
      <c r="I219" s="40">
        <f t="shared" si="14"/>
        <v>-0.007557297154899894</v>
      </c>
      <c r="J219" s="40">
        <f>(G219-G207)/G207</f>
        <v>-0.019973933628842838</v>
      </c>
      <c r="K219" s="40">
        <f t="shared" si="15"/>
        <v>-0.021451201993701628</v>
      </c>
    </row>
    <row r="220" spans="1:11" ht="11.25">
      <c r="A220" s="35">
        <v>30011</v>
      </c>
      <c r="B220" s="36">
        <v>60140</v>
      </c>
      <c r="C220" s="37">
        <v>34.9</v>
      </c>
      <c r="D220" s="38">
        <v>2098886</v>
      </c>
      <c r="E220" s="39">
        <v>231558</v>
      </c>
      <c r="F220" s="39">
        <v>109567</v>
      </c>
      <c r="G220" s="38">
        <f t="shared" si="12"/>
        <v>9.064191260936784</v>
      </c>
      <c r="H220" s="38">
        <f t="shared" si="13"/>
        <v>19.156187538218624</v>
      </c>
      <c r="I220" s="40">
        <f t="shared" si="14"/>
        <v>-0.012073921971252568</v>
      </c>
      <c r="J220" s="40">
        <f>(G220-G208)/G208</f>
        <v>-0.03273393567115185</v>
      </c>
      <c r="K220" s="40">
        <f t="shared" si="15"/>
        <v>-0.0323078216815695</v>
      </c>
    </row>
    <row r="221" spans="1:11" ht="11.25">
      <c r="A221" s="35">
        <v>30042</v>
      </c>
      <c r="B221" s="36">
        <v>59867</v>
      </c>
      <c r="C221" s="37">
        <v>34.8</v>
      </c>
      <c r="D221" s="38">
        <v>2083371.6</v>
      </c>
      <c r="E221" s="39">
        <v>231727</v>
      </c>
      <c r="F221" s="39">
        <v>109820</v>
      </c>
      <c r="G221" s="38">
        <f t="shared" si="12"/>
        <v>8.990629490736945</v>
      </c>
      <c r="H221" s="38">
        <f t="shared" si="13"/>
        <v>18.970784920779458</v>
      </c>
      <c r="I221" s="40">
        <f t="shared" si="14"/>
        <v>-0.01813917635674807</v>
      </c>
      <c r="J221" s="40">
        <f>(G221-G209)/G209</f>
        <v>-0.04139496695456907</v>
      </c>
      <c r="K221" s="40">
        <f t="shared" si="15"/>
        <v>-0.039935083189469825</v>
      </c>
    </row>
    <row r="222" spans="1:11" ht="11.25">
      <c r="A222" s="35">
        <v>30072</v>
      </c>
      <c r="B222" s="36">
        <v>59840</v>
      </c>
      <c r="C222" s="37">
        <v>34.8</v>
      </c>
      <c r="D222" s="38">
        <v>2082432</v>
      </c>
      <c r="E222" s="39">
        <v>231901</v>
      </c>
      <c r="F222" s="39">
        <v>110451</v>
      </c>
      <c r="G222" s="38">
        <f t="shared" si="12"/>
        <v>8.979831911031</v>
      </c>
      <c r="H222" s="38">
        <f t="shared" si="13"/>
        <v>18.853899014042426</v>
      </c>
      <c r="I222" s="40">
        <f t="shared" si="14"/>
        <v>-0.018581995309399243</v>
      </c>
      <c r="J222" s="40">
        <f>(G222-G210)/G210</f>
        <v>-0.0417994258533939</v>
      </c>
      <c r="K222" s="40">
        <f t="shared" si="15"/>
        <v>-0.0432487634257554</v>
      </c>
    </row>
    <row r="223" spans="1:11" ht="11.25">
      <c r="A223" s="35">
        <v>30103</v>
      </c>
      <c r="B223" s="36">
        <v>59589</v>
      </c>
      <c r="C223" s="37">
        <v>34.8</v>
      </c>
      <c r="D223" s="38">
        <v>2073697.2</v>
      </c>
      <c r="E223" s="39">
        <v>232090</v>
      </c>
      <c r="F223" s="39">
        <v>110081</v>
      </c>
      <c r="G223" s="38">
        <f t="shared" si="12"/>
        <v>8.934883881252961</v>
      </c>
      <c r="H223" s="38">
        <f t="shared" si="13"/>
        <v>18.83792116714056</v>
      </c>
      <c r="I223" s="40">
        <f t="shared" si="14"/>
        <v>-0.02527235253704976</v>
      </c>
      <c r="J223" s="40">
        <f>(G223-G211)/G211</f>
        <v>-0.04559128471866068</v>
      </c>
      <c r="K223" s="40">
        <f t="shared" si="15"/>
        <v>-0.051099325571802634</v>
      </c>
    </row>
    <row r="224" spans="1:11" ht="11.25">
      <c r="A224" s="35">
        <v>30133</v>
      </c>
      <c r="B224" s="36">
        <v>59411</v>
      </c>
      <c r="C224" s="37">
        <v>34.8</v>
      </c>
      <c r="D224" s="38">
        <v>2067502.8</v>
      </c>
      <c r="E224" s="39">
        <v>232290</v>
      </c>
      <c r="F224" s="39">
        <v>110342</v>
      </c>
      <c r="G224" s="38">
        <f t="shared" si="12"/>
        <v>8.90052434456929</v>
      </c>
      <c r="H224" s="38">
        <f t="shared" si="13"/>
        <v>18.737224266371825</v>
      </c>
      <c r="I224" s="40">
        <f t="shared" si="14"/>
        <v>-0.029580869622031297</v>
      </c>
      <c r="J224" s="40">
        <f>(G224-G212)/G212</f>
        <v>-0.049748373084899836</v>
      </c>
      <c r="K224" s="40">
        <f t="shared" si="15"/>
        <v>-0.05613711098159711</v>
      </c>
    </row>
    <row r="225" spans="1:11" ht="11.25">
      <c r="A225" s="35">
        <v>30164</v>
      </c>
      <c r="B225" s="36">
        <v>59203</v>
      </c>
      <c r="C225" s="37">
        <v>34.7</v>
      </c>
      <c r="D225" s="38">
        <v>2054344.1</v>
      </c>
      <c r="E225" s="39">
        <v>232496</v>
      </c>
      <c r="F225" s="39">
        <v>110514</v>
      </c>
      <c r="G225" s="38">
        <f t="shared" si="12"/>
        <v>8.836040620053678</v>
      </c>
      <c r="H225" s="38">
        <f t="shared" si="13"/>
        <v>18.58899415458675</v>
      </c>
      <c r="I225" s="40">
        <f t="shared" si="14"/>
        <v>-0.03288355985363304</v>
      </c>
      <c r="J225" s="40">
        <f>(G225-G213)/G213</f>
        <v>-0.05562598254988579</v>
      </c>
      <c r="K225" s="40">
        <f t="shared" si="15"/>
        <v>-0.06205430293706448</v>
      </c>
    </row>
    <row r="226" spans="1:11" ht="11.25">
      <c r="A226" s="35">
        <v>30195</v>
      </c>
      <c r="B226" s="36">
        <v>59069</v>
      </c>
      <c r="C226" s="37">
        <v>34.8</v>
      </c>
      <c r="D226" s="38">
        <v>2055601.2</v>
      </c>
      <c r="E226" s="39">
        <v>232708</v>
      </c>
      <c r="F226" s="39">
        <v>110721</v>
      </c>
      <c r="G226" s="38">
        <f t="shared" si="12"/>
        <v>8.83339292160132</v>
      </c>
      <c r="H226" s="38">
        <f t="shared" si="13"/>
        <v>18.565594602649902</v>
      </c>
      <c r="I226" s="40">
        <f t="shared" si="14"/>
        <v>-0.03537192781905773</v>
      </c>
      <c r="J226" s="40">
        <f>(G226-G214)/G214</f>
        <v>-0.04987317242100687</v>
      </c>
      <c r="K226" s="40">
        <f t="shared" si="15"/>
        <v>-0.06190787159567083</v>
      </c>
    </row>
    <row r="227" spans="1:11" ht="11.25">
      <c r="A227" s="35">
        <v>30225</v>
      </c>
      <c r="B227" s="36">
        <v>58750</v>
      </c>
      <c r="C227" s="37">
        <v>34.6</v>
      </c>
      <c r="D227" s="38">
        <v>2032750</v>
      </c>
      <c r="E227" s="39">
        <v>232905</v>
      </c>
      <c r="F227" s="39">
        <v>110744</v>
      </c>
      <c r="G227" s="38">
        <f t="shared" si="12"/>
        <v>8.727807475150813</v>
      </c>
      <c r="H227" s="38">
        <f t="shared" si="13"/>
        <v>18.355396229141082</v>
      </c>
      <c r="I227" s="40">
        <f t="shared" si="14"/>
        <v>-0.03792617823338683</v>
      </c>
      <c r="J227" s="40">
        <f>(G227-G215)/G215</f>
        <v>-0.06047920205689496</v>
      </c>
      <c r="K227" s="40">
        <f t="shared" si="15"/>
        <v>-0.06636035267904657</v>
      </c>
    </row>
    <row r="228" spans="1:11" ht="11.25">
      <c r="A228" s="35">
        <v>30256</v>
      </c>
      <c r="B228" s="36">
        <v>58613</v>
      </c>
      <c r="C228" s="37">
        <v>34.6</v>
      </c>
      <c r="D228" s="38">
        <v>2028009.8</v>
      </c>
      <c r="E228" s="39">
        <v>233077</v>
      </c>
      <c r="F228" s="39">
        <v>111050</v>
      </c>
      <c r="G228" s="38">
        <f t="shared" si="12"/>
        <v>8.701029273587698</v>
      </c>
      <c r="H228" s="38">
        <f t="shared" si="13"/>
        <v>18.262132372805045</v>
      </c>
      <c r="I228" s="40">
        <f t="shared" si="14"/>
        <v>-0.03623986714241084</v>
      </c>
      <c r="J228" s="40">
        <f>(G228-G216)/G216</f>
        <v>-0.058817728489264476</v>
      </c>
      <c r="K228" s="40">
        <f t="shared" si="15"/>
        <v>-0.06548739119336826</v>
      </c>
    </row>
    <row r="229" spans="1:11" ht="11.25">
      <c r="A229" s="35">
        <v>30286</v>
      </c>
      <c r="B229" s="36">
        <v>58585</v>
      </c>
      <c r="C229" s="37">
        <v>34.7</v>
      </c>
      <c r="D229" s="38">
        <v>2032899.5</v>
      </c>
      <c r="E229" s="39">
        <v>233241</v>
      </c>
      <c r="F229" s="39">
        <v>111083</v>
      </c>
      <c r="G229" s="38">
        <f t="shared" si="12"/>
        <v>8.715875424989603</v>
      </c>
      <c r="H229" s="38">
        <f t="shared" si="13"/>
        <v>18.300725583572643</v>
      </c>
      <c r="I229" s="40">
        <f t="shared" si="14"/>
        <v>-0.03182892366677133</v>
      </c>
      <c r="J229" s="40">
        <f>(G229-G217)/G217</f>
        <v>-0.046324863864235344</v>
      </c>
      <c r="K229" s="40">
        <f t="shared" si="15"/>
        <v>-0.05619062902718649</v>
      </c>
    </row>
    <row r="230" spans="1:11" ht="11.25">
      <c r="A230" s="35">
        <v>30317</v>
      </c>
      <c r="B230" s="36">
        <v>58813</v>
      </c>
      <c r="C230" s="37">
        <v>34.8</v>
      </c>
      <c r="D230" s="38">
        <v>2046692.4</v>
      </c>
      <c r="E230" s="39">
        <v>233398</v>
      </c>
      <c r="F230" s="39">
        <v>110695</v>
      </c>
      <c r="G230" s="38">
        <f t="shared" si="12"/>
        <v>8.76910856134157</v>
      </c>
      <c r="H230" s="38">
        <f t="shared" si="13"/>
        <v>18.489474682686662</v>
      </c>
      <c r="I230" s="40">
        <f t="shared" si="14"/>
        <v>-0.023137228847623162</v>
      </c>
      <c r="J230" s="40">
        <f>(G230-G218)/G218</f>
        <v>-0.012323175191462563</v>
      </c>
      <c r="K230" s="40">
        <f t="shared" si="15"/>
        <v>-0.01754791264575918</v>
      </c>
    </row>
    <row r="231" spans="1:11" ht="11.25">
      <c r="A231" s="35">
        <v>30348</v>
      </c>
      <c r="B231" s="36">
        <v>58792</v>
      </c>
      <c r="C231" s="37">
        <v>34.5</v>
      </c>
      <c r="D231" s="38">
        <v>2028324</v>
      </c>
      <c r="E231" s="39">
        <v>233543</v>
      </c>
      <c r="F231" s="39">
        <v>110634</v>
      </c>
      <c r="G231" s="38">
        <f t="shared" si="12"/>
        <v>8.68501303828417</v>
      </c>
      <c r="H231" s="38">
        <f t="shared" si="13"/>
        <v>18.333640652963826</v>
      </c>
      <c r="I231" s="40">
        <f t="shared" si="14"/>
        <v>-0.024636262587720024</v>
      </c>
      <c r="J231" s="40">
        <f>(G231-G219)/G219</f>
        <v>-0.05013897286508735</v>
      </c>
      <c r="K231" s="40">
        <f t="shared" si="15"/>
        <v>-0.0514217003211285</v>
      </c>
    </row>
    <row r="232" spans="1:11" ht="11.25">
      <c r="A232" s="35">
        <v>30376</v>
      </c>
      <c r="B232" s="36">
        <v>58958</v>
      </c>
      <c r="C232" s="37">
        <v>34.7</v>
      </c>
      <c r="D232" s="38">
        <v>2045842.6</v>
      </c>
      <c r="E232" s="39">
        <v>233697</v>
      </c>
      <c r="F232" s="39">
        <v>110587</v>
      </c>
      <c r="G232" s="38">
        <f t="shared" si="12"/>
        <v>8.754252728961005</v>
      </c>
      <c r="H232" s="38">
        <f t="shared" si="13"/>
        <v>18.499847179144023</v>
      </c>
      <c r="I232" s="40">
        <f t="shared" si="14"/>
        <v>-0.019654140339208512</v>
      </c>
      <c r="J232" s="40">
        <f>(G232-G220)/G220</f>
        <v>-0.03419373257396905</v>
      </c>
      <c r="K232" s="40">
        <f t="shared" si="15"/>
        <v>-0.03426257744476205</v>
      </c>
    </row>
    <row r="233" spans="1:11" ht="11.25">
      <c r="A233" s="35">
        <v>30407</v>
      </c>
      <c r="B233" s="36">
        <v>59201</v>
      </c>
      <c r="C233" s="37">
        <v>34.8</v>
      </c>
      <c r="D233" s="38">
        <v>2060194.8</v>
      </c>
      <c r="E233" s="39">
        <v>233852</v>
      </c>
      <c r="F233" s="39">
        <v>110828</v>
      </c>
      <c r="G233" s="38">
        <f t="shared" si="12"/>
        <v>8.809823307048903</v>
      </c>
      <c r="H233" s="38">
        <f t="shared" si="13"/>
        <v>18.589118273360523</v>
      </c>
      <c r="I233" s="40">
        <f t="shared" si="14"/>
        <v>-0.011124659662251324</v>
      </c>
      <c r="J233" s="40">
        <f>(G233-G221)/G221</f>
        <v>-0.0201105143832616</v>
      </c>
      <c r="K233" s="40">
        <f t="shared" si="15"/>
        <v>-0.020118653445956296</v>
      </c>
    </row>
    <row r="234" spans="1:11" ht="11.25">
      <c r="A234" s="35">
        <v>30437</v>
      </c>
      <c r="B234" s="36">
        <v>59444</v>
      </c>
      <c r="C234" s="37">
        <v>34.9</v>
      </c>
      <c r="D234" s="38">
        <v>2074595.6</v>
      </c>
      <c r="E234" s="39">
        <v>234020</v>
      </c>
      <c r="F234" s="39">
        <v>110796</v>
      </c>
      <c r="G234" s="38">
        <f t="shared" si="12"/>
        <v>8.8650354670541</v>
      </c>
      <c r="H234" s="38">
        <f t="shared" si="13"/>
        <v>18.72446297700278</v>
      </c>
      <c r="I234" s="40">
        <f t="shared" si="14"/>
        <v>-0.006617647058823529</v>
      </c>
      <c r="J234" s="40">
        <f>(G234-G222)/G222</f>
        <v>-0.012783807660796344</v>
      </c>
      <c r="K234" s="40">
        <f t="shared" si="15"/>
        <v>-0.006865213234845582</v>
      </c>
    </row>
    <row r="235" spans="1:11" ht="11.25">
      <c r="A235" s="35">
        <v>30468</v>
      </c>
      <c r="B235" s="36">
        <v>59806</v>
      </c>
      <c r="C235" s="37">
        <v>34.9</v>
      </c>
      <c r="D235" s="38">
        <v>2087229.4</v>
      </c>
      <c r="E235" s="39">
        <v>234213</v>
      </c>
      <c r="F235" s="39">
        <v>111879</v>
      </c>
      <c r="G235" s="38">
        <f t="shared" si="12"/>
        <v>8.911671854252326</v>
      </c>
      <c r="H235" s="38">
        <f t="shared" si="13"/>
        <v>18.656132071255552</v>
      </c>
      <c r="I235" s="40">
        <f t="shared" si="14"/>
        <v>0.0036416117068586483</v>
      </c>
      <c r="J235" s="40">
        <f>(G235-G223)/G223</f>
        <v>-0.0025979103152463617</v>
      </c>
      <c r="K235" s="40">
        <f t="shared" si="15"/>
        <v>-0.009650167567433485</v>
      </c>
    </row>
    <row r="236" spans="1:11" ht="11.25">
      <c r="A236" s="35">
        <v>30498</v>
      </c>
      <c r="B236" s="36">
        <v>60189</v>
      </c>
      <c r="C236" s="37">
        <v>34.9</v>
      </c>
      <c r="D236" s="38">
        <v>2100596.1</v>
      </c>
      <c r="E236" s="39">
        <v>234404</v>
      </c>
      <c r="F236" s="39">
        <v>111756</v>
      </c>
      <c r="G236" s="38">
        <f t="shared" si="12"/>
        <v>8.961434531833929</v>
      </c>
      <c r="H236" s="38">
        <f t="shared" si="13"/>
        <v>18.79627134113605</v>
      </c>
      <c r="I236" s="40">
        <f t="shared" si="14"/>
        <v>0.013095218057262123</v>
      </c>
      <c r="J236" s="40">
        <f>(G236-G224)/G224</f>
        <v>0.006843438083712886</v>
      </c>
      <c r="K236" s="40">
        <f t="shared" si="15"/>
        <v>0.0031513245465176064</v>
      </c>
    </row>
    <row r="237" spans="1:11" ht="11.25">
      <c r="A237" s="35">
        <v>30529</v>
      </c>
      <c r="B237" s="36">
        <v>59820</v>
      </c>
      <c r="C237" s="37">
        <v>34.9</v>
      </c>
      <c r="D237" s="38">
        <v>2087718</v>
      </c>
      <c r="E237" s="39">
        <v>234601</v>
      </c>
      <c r="F237" s="39">
        <v>112231</v>
      </c>
      <c r="G237" s="38">
        <f t="shared" si="12"/>
        <v>8.899015775721331</v>
      </c>
      <c r="H237" s="38">
        <f t="shared" si="13"/>
        <v>18.601972716985504</v>
      </c>
      <c r="I237" s="40">
        <f t="shared" si="14"/>
        <v>0.010421769167103018</v>
      </c>
      <c r="J237" s="40">
        <f>(G237-G225)/G225</f>
        <v>0.007127078561038824</v>
      </c>
      <c r="K237" s="40">
        <f t="shared" si="15"/>
        <v>0.0006981852966773526</v>
      </c>
    </row>
    <row r="238" spans="1:11" ht="11.25">
      <c r="A238" s="35">
        <v>30560</v>
      </c>
      <c r="B238" s="36">
        <v>60849</v>
      </c>
      <c r="C238" s="37">
        <v>35</v>
      </c>
      <c r="D238" s="38">
        <v>2129715</v>
      </c>
      <c r="E238" s="39">
        <v>234804</v>
      </c>
      <c r="F238" s="39">
        <v>112298</v>
      </c>
      <c r="G238" s="38">
        <f t="shared" si="12"/>
        <v>9.070181938978893</v>
      </c>
      <c r="H238" s="38">
        <f t="shared" si="13"/>
        <v>18.964852446170013</v>
      </c>
      <c r="I238" s="40">
        <f t="shared" si="14"/>
        <v>0.030134249775686062</v>
      </c>
      <c r="J238" s="40">
        <f>(G238-G226)/G226</f>
        <v>0.026806123024203467</v>
      </c>
      <c r="K238" s="40">
        <f t="shared" si="15"/>
        <v>0.021505254857990073</v>
      </c>
    </row>
    <row r="239" spans="1:11" ht="11.25">
      <c r="A239" s="35">
        <v>30590</v>
      </c>
      <c r="B239" s="36">
        <v>61095</v>
      </c>
      <c r="C239" s="37">
        <v>35.2</v>
      </c>
      <c r="D239" s="38">
        <v>2150544</v>
      </c>
      <c r="E239" s="39">
        <v>234993</v>
      </c>
      <c r="F239" s="39">
        <v>111926</v>
      </c>
      <c r="G239" s="38">
        <f t="shared" si="12"/>
        <v>9.151523662406966</v>
      </c>
      <c r="H239" s="38">
        <f t="shared" si="13"/>
        <v>19.213980665797045</v>
      </c>
      <c r="I239" s="40">
        <f t="shared" si="14"/>
        <v>0.039914893617021274</v>
      </c>
      <c r="J239" s="40">
        <f>(G239-G227)/G227</f>
        <v>0.048547838441960006</v>
      </c>
      <c r="K239" s="40">
        <f t="shared" si="15"/>
        <v>0.04677558718633772</v>
      </c>
    </row>
    <row r="240" spans="1:11" ht="11.25">
      <c r="A240" s="35">
        <v>30621</v>
      </c>
      <c r="B240" s="36">
        <v>61378</v>
      </c>
      <c r="C240" s="37">
        <v>35.1</v>
      </c>
      <c r="D240" s="38">
        <v>2154367.8</v>
      </c>
      <c r="E240" s="39">
        <v>235157</v>
      </c>
      <c r="F240" s="39">
        <v>112228</v>
      </c>
      <c r="G240" s="38">
        <f t="shared" si="12"/>
        <v>9.161401956990435</v>
      </c>
      <c r="H240" s="38">
        <f t="shared" si="13"/>
        <v>19.19634850482945</v>
      </c>
      <c r="I240" s="40">
        <f t="shared" si="14"/>
        <v>0.04717383515602341</v>
      </c>
      <c r="J240" s="40">
        <f>(G240-G228)/G228</f>
        <v>0.05291014073475367</v>
      </c>
      <c r="K240" s="40">
        <f t="shared" si="15"/>
        <v>0.051155917225503715</v>
      </c>
    </row>
    <row r="241" spans="1:11" ht="11.25">
      <c r="A241" s="35">
        <v>30651</v>
      </c>
      <c r="B241" s="36">
        <v>61664</v>
      </c>
      <c r="C241" s="37">
        <v>35.1</v>
      </c>
      <c r="D241" s="38">
        <v>2164406.4</v>
      </c>
      <c r="E241" s="39">
        <v>235310</v>
      </c>
      <c r="F241" s="39">
        <v>112327</v>
      </c>
      <c r="G241" s="38">
        <f t="shared" si="12"/>
        <v>9.198106327822872</v>
      </c>
      <c r="H241" s="38">
        <f t="shared" si="13"/>
        <v>19.26879913110828</v>
      </c>
      <c r="I241" s="40">
        <f t="shared" si="14"/>
        <v>0.05255611504651361</v>
      </c>
      <c r="J241" s="40">
        <f>(G241-G229)/G229</f>
        <v>0.05532787922262487</v>
      </c>
      <c r="K241" s="40">
        <f t="shared" si="15"/>
        <v>0.052898096477913124</v>
      </c>
    </row>
    <row r="242" spans="1:11" ht="11.25">
      <c r="A242" s="35">
        <v>30682</v>
      </c>
      <c r="B242" s="36">
        <v>61906</v>
      </c>
      <c r="C242" s="37">
        <v>35.1</v>
      </c>
      <c r="D242" s="38">
        <v>2172900.6</v>
      </c>
      <c r="E242" s="39">
        <v>235456</v>
      </c>
      <c r="F242" s="39">
        <v>112209</v>
      </c>
      <c r="G242" s="38">
        <f t="shared" si="12"/>
        <v>9.22847835689046</v>
      </c>
      <c r="H242" s="38">
        <f t="shared" si="13"/>
        <v>19.364762184851482</v>
      </c>
      <c r="I242" s="40">
        <f t="shared" si="14"/>
        <v>0.052590413684049445</v>
      </c>
      <c r="J242" s="40">
        <f>(G242-G230)/G230</f>
        <v>0.05238500496778106</v>
      </c>
      <c r="K242" s="40">
        <f t="shared" si="15"/>
        <v>0.04733977125831647</v>
      </c>
    </row>
    <row r="243" spans="1:11" ht="11.25">
      <c r="A243" s="35">
        <v>30713</v>
      </c>
      <c r="B243" s="36">
        <v>62329</v>
      </c>
      <c r="C243" s="37">
        <v>35.3</v>
      </c>
      <c r="D243" s="38">
        <v>2200213.7</v>
      </c>
      <c r="E243" s="39">
        <v>235601</v>
      </c>
      <c r="F243" s="39">
        <v>112615</v>
      </c>
      <c r="G243" s="38">
        <f t="shared" si="12"/>
        <v>9.338728188759811</v>
      </c>
      <c r="H243" s="38">
        <f t="shared" si="13"/>
        <v>19.53748346135062</v>
      </c>
      <c r="I243" s="40">
        <f t="shared" si="14"/>
        <v>0.06016124642808545</v>
      </c>
      <c r="J243" s="40">
        <f>(G243-G231)/G231</f>
        <v>0.07526933438027288</v>
      </c>
      <c r="K243" s="40">
        <f t="shared" si="15"/>
        <v>0.06566305248227834</v>
      </c>
    </row>
    <row r="244" spans="1:11" ht="11.25">
      <c r="A244" s="35">
        <v>30742</v>
      </c>
      <c r="B244" s="36">
        <v>62516</v>
      </c>
      <c r="C244" s="37">
        <v>35.1</v>
      </c>
      <c r="D244" s="38">
        <v>2194311.6</v>
      </c>
      <c r="E244" s="39">
        <v>235757</v>
      </c>
      <c r="F244" s="39">
        <v>112713</v>
      </c>
      <c r="G244" s="38">
        <f t="shared" si="12"/>
        <v>9.30751409290074</v>
      </c>
      <c r="H244" s="38">
        <f t="shared" si="13"/>
        <v>19.468132336110298</v>
      </c>
      <c r="I244" s="40">
        <f t="shared" si="14"/>
        <v>0.06034804437056888</v>
      </c>
      <c r="J244" s="40">
        <f>(G244-G232)/G232</f>
        <v>0.06319915372210184</v>
      </c>
      <c r="K244" s="40">
        <f t="shared" si="15"/>
        <v>0.05234017057491588</v>
      </c>
    </row>
    <row r="245" spans="1:11" ht="11.25">
      <c r="A245" s="35">
        <v>30773</v>
      </c>
      <c r="B245" s="36">
        <v>62801</v>
      </c>
      <c r="C245" s="37">
        <v>35.2</v>
      </c>
      <c r="D245" s="38">
        <v>2210595.2</v>
      </c>
      <c r="E245" s="39">
        <v>235916</v>
      </c>
      <c r="F245" s="39">
        <v>113098</v>
      </c>
      <c r="G245" s="38">
        <f t="shared" si="12"/>
        <v>9.370263992268436</v>
      </c>
      <c r="H245" s="38">
        <f t="shared" si="13"/>
        <v>19.545838122690057</v>
      </c>
      <c r="I245" s="40">
        <f t="shared" si="14"/>
        <v>0.06080978361851996</v>
      </c>
      <c r="J245" s="40">
        <f>(G245-G233)/G233</f>
        <v>0.06361542856042453</v>
      </c>
      <c r="K245" s="40">
        <f t="shared" si="15"/>
        <v>0.051466661046563965</v>
      </c>
    </row>
    <row r="246" spans="1:11" ht="11.25">
      <c r="A246" s="35">
        <v>30803</v>
      </c>
      <c r="B246" s="36">
        <v>63012</v>
      </c>
      <c r="C246" s="37">
        <v>35.1</v>
      </c>
      <c r="D246" s="38">
        <v>2211721.2</v>
      </c>
      <c r="E246" s="39">
        <v>236077</v>
      </c>
      <c r="F246" s="39">
        <v>113649</v>
      </c>
      <c r="G246" s="38">
        <f t="shared" si="12"/>
        <v>9.36864328164116</v>
      </c>
      <c r="H246" s="38">
        <f t="shared" si="13"/>
        <v>19.46098249874614</v>
      </c>
      <c r="I246" s="40">
        <f t="shared" si="14"/>
        <v>0.06002287867572842</v>
      </c>
      <c r="J246" s="40">
        <f>(G246-G234)/G234</f>
        <v>0.056808324846376865</v>
      </c>
      <c r="K246" s="40">
        <f t="shared" si="15"/>
        <v>0.039334613903103534</v>
      </c>
    </row>
    <row r="247" spans="1:11" ht="11.25">
      <c r="A247" s="35">
        <v>30834</v>
      </c>
      <c r="B247" s="36">
        <v>63296</v>
      </c>
      <c r="C247" s="37">
        <v>35.1</v>
      </c>
      <c r="D247" s="38">
        <v>2221689.6</v>
      </c>
      <c r="E247" s="39">
        <v>236254</v>
      </c>
      <c r="F247" s="39">
        <v>113817</v>
      </c>
      <c r="G247" s="38">
        <f t="shared" si="12"/>
        <v>9.403817924775877</v>
      </c>
      <c r="H247" s="38">
        <f t="shared" si="13"/>
        <v>19.519839742744935</v>
      </c>
      <c r="I247" s="40">
        <f t="shared" si="14"/>
        <v>0.05835534896164264</v>
      </c>
      <c r="J247" s="40">
        <f>(G247-G235)/G235</f>
        <v>0.055224886931706</v>
      </c>
      <c r="K247" s="40">
        <f t="shared" si="15"/>
        <v>0.04629618123362994</v>
      </c>
    </row>
    <row r="248" spans="1:11" ht="11.25">
      <c r="A248" s="35">
        <v>30864</v>
      </c>
      <c r="B248" s="36">
        <v>63517</v>
      </c>
      <c r="C248" s="37">
        <v>35.1</v>
      </c>
      <c r="D248" s="38">
        <v>2229446.7</v>
      </c>
      <c r="E248" s="39">
        <v>236449</v>
      </c>
      <c r="F248" s="39">
        <v>113972</v>
      </c>
      <c r="G248" s="38">
        <f t="shared" si="12"/>
        <v>9.428869227613566</v>
      </c>
      <c r="H248" s="38">
        <f t="shared" si="13"/>
        <v>19.561354543221142</v>
      </c>
      <c r="I248" s="40">
        <f t="shared" si="14"/>
        <v>0.05529249530645135</v>
      </c>
      <c r="J248" s="40">
        <f>(G248-G236)/G236</f>
        <v>0.05216069973162861</v>
      </c>
      <c r="K248" s="40">
        <f t="shared" si="15"/>
        <v>0.04070398794524172</v>
      </c>
    </row>
    <row r="249" spans="1:11" ht="11.25">
      <c r="A249" s="35">
        <v>30895</v>
      </c>
      <c r="B249" s="36">
        <v>63654</v>
      </c>
      <c r="C249" s="37">
        <v>35</v>
      </c>
      <c r="D249" s="38">
        <v>2227890</v>
      </c>
      <c r="E249" s="39">
        <v>236655</v>
      </c>
      <c r="F249" s="39">
        <v>113682</v>
      </c>
      <c r="G249" s="38">
        <f t="shared" si="12"/>
        <v>9.414083792863028</v>
      </c>
      <c r="H249" s="38">
        <f t="shared" si="13"/>
        <v>19.597561619253707</v>
      </c>
      <c r="I249" s="40">
        <f t="shared" si="14"/>
        <v>0.06409227683049147</v>
      </c>
      <c r="J249" s="40">
        <f>(G249-G237)/G237</f>
        <v>0.05787921160303227</v>
      </c>
      <c r="K249" s="40">
        <f t="shared" si="15"/>
        <v>0.05352060866959172</v>
      </c>
    </row>
    <row r="250" spans="1:11" ht="11.25">
      <c r="A250" s="35">
        <v>30926</v>
      </c>
      <c r="B250" s="36">
        <v>63874</v>
      </c>
      <c r="C250" s="37">
        <v>35.1</v>
      </c>
      <c r="D250" s="38">
        <v>2241977.4</v>
      </c>
      <c r="E250" s="39">
        <v>236868</v>
      </c>
      <c r="F250" s="39">
        <v>113857</v>
      </c>
      <c r="G250" s="38">
        <f t="shared" si="12"/>
        <v>9.465091949946805</v>
      </c>
      <c r="H250" s="38">
        <f t="shared" si="13"/>
        <v>19.69116874676129</v>
      </c>
      <c r="I250" s="40">
        <f t="shared" si="14"/>
        <v>0.04971322453943368</v>
      </c>
      <c r="J250" s="40">
        <f>(G250-G238)/G238</f>
        <v>0.04353937039242794</v>
      </c>
      <c r="K250" s="40">
        <f t="shared" si="15"/>
        <v>0.038298020121846826</v>
      </c>
    </row>
    <row r="251" spans="1:11" ht="11.25">
      <c r="A251" s="35">
        <v>30956</v>
      </c>
      <c r="B251" s="36">
        <v>64083</v>
      </c>
      <c r="C251" s="37">
        <v>34.9</v>
      </c>
      <c r="D251" s="38">
        <v>2236496.7</v>
      </c>
      <c r="E251" s="39">
        <v>237068</v>
      </c>
      <c r="F251" s="39">
        <v>114019</v>
      </c>
      <c r="G251" s="38">
        <f t="shared" si="12"/>
        <v>9.43398813842442</v>
      </c>
      <c r="H251" s="38">
        <f t="shared" si="13"/>
        <v>19.615122918110142</v>
      </c>
      <c r="I251" s="40">
        <f t="shared" si="14"/>
        <v>0.04890743923397987</v>
      </c>
      <c r="J251" s="40">
        <f>(G251-G239)/G239</f>
        <v>0.030865294833665135</v>
      </c>
      <c r="K251" s="40">
        <f t="shared" si="15"/>
        <v>0.020877623397798726</v>
      </c>
    </row>
    <row r="252" spans="1:11" ht="11.25">
      <c r="A252" s="35">
        <v>30987</v>
      </c>
      <c r="B252" s="36">
        <v>64325</v>
      </c>
      <c r="C252" s="37">
        <v>35</v>
      </c>
      <c r="D252" s="38">
        <v>2251375</v>
      </c>
      <c r="E252" s="39">
        <v>237238</v>
      </c>
      <c r="F252" s="39">
        <v>114170</v>
      </c>
      <c r="G252" s="38">
        <f t="shared" si="12"/>
        <v>9.48994258929851</v>
      </c>
      <c r="H252" s="38">
        <f t="shared" si="13"/>
        <v>19.719497240956468</v>
      </c>
      <c r="I252" s="40">
        <f t="shared" si="14"/>
        <v>0.04801394636514712</v>
      </c>
      <c r="J252" s="40">
        <f>(G252-G240)/G240</f>
        <v>0.03586139259585569</v>
      </c>
      <c r="K252" s="40">
        <f t="shared" si="15"/>
        <v>0.027252512945126074</v>
      </c>
    </row>
    <row r="253" spans="1:11" ht="11.25">
      <c r="A253" s="35">
        <v>31017</v>
      </c>
      <c r="B253" s="36">
        <v>64441</v>
      </c>
      <c r="C253" s="37">
        <v>35.1</v>
      </c>
      <c r="D253" s="38">
        <v>2261879.1</v>
      </c>
      <c r="E253" s="39">
        <v>237392</v>
      </c>
      <c r="F253" s="39">
        <v>114581</v>
      </c>
      <c r="G253" s="38">
        <f t="shared" si="12"/>
        <v>9.52803422187774</v>
      </c>
      <c r="H253" s="38">
        <f t="shared" si="13"/>
        <v>19.740437768914568</v>
      </c>
      <c r="I253" s="40">
        <f t="shared" si="14"/>
        <v>0.04503437986507525</v>
      </c>
      <c r="J253" s="40">
        <f>(G253-G241)/G241</f>
        <v>0.03586911069476175</v>
      </c>
      <c r="K253" s="40">
        <f t="shared" si="15"/>
        <v>0.024476804942392863</v>
      </c>
    </row>
    <row r="254" spans="1:11" ht="11.25">
      <c r="A254" s="35">
        <v>31048</v>
      </c>
      <c r="B254" s="36">
        <v>64657</v>
      </c>
      <c r="C254" s="37">
        <v>34.9</v>
      </c>
      <c r="D254" s="38">
        <v>2256529.3</v>
      </c>
      <c r="E254" s="39">
        <v>237535</v>
      </c>
      <c r="F254" s="39">
        <v>114725</v>
      </c>
      <c r="G254" s="38">
        <f t="shared" si="12"/>
        <v>9.499776033005661</v>
      </c>
      <c r="H254" s="38">
        <f t="shared" si="13"/>
        <v>19.669028546524295</v>
      </c>
      <c r="I254" s="40">
        <f t="shared" si="14"/>
        <v>0.04443834200239072</v>
      </c>
      <c r="J254" s="40">
        <f>(G254-G242)/G242</f>
        <v>0.029397877485689377</v>
      </c>
      <c r="K254" s="40">
        <f t="shared" si="15"/>
        <v>0.01571237275048138</v>
      </c>
    </row>
    <row r="255" spans="1:11" ht="11.25">
      <c r="A255" s="35">
        <v>31079</v>
      </c>
      <c r="B255" s="36">
        <v>64758</v>
      </c>
      <c r="C255" s="37">
        <v>34.8</v>
      </c>
      <c r="D255" s="38">
        <v>2253578.4</v>
      </c>
      <c r="E255" s="39">
        <v>237667</v>
      </c>
      <c r="F255" s="39">
        <v>114876</v>
      </c>
      <c r="G255" s="38">
        <f t="shared" si="12"/>
        <v>9.48208375584326</v>
      </c>
      <c r="H255" s="38">
        <f t="shared" si="13"/>
        <v>19.61748668129113</v>
      </c>
      <c r="I255" s="40">
        <f t="shared" si="14"/>
        <v>0.038970623626241395</v>
      </c>
      <c r="J255" s="40">
        <f>(G255-G243)/G243</f>
        <v>0.01535065205731039</v>
      </c>
      <c r="K255" s="40">
        <f t="shared" si="15"/>
        <v>0.004094857973841503</v>
      </c>
    </row>
    <row r="256" spans="1:11" ht="11.25">
      <c r="A256" s="35">
        <v>31107</v>
      </c>
      <c r="B256" s="36">
        <v>65007</v>
      </c>
      <c r="C256" s="37">
        <v>34.9</v>
      </c>
      <c r="D256" s="38">
        <v>2268744.3</v>
      </c>
      <c r="E256" s="39">
        <v>237816</v>
      </c>
      <c r="F256" s="39">
        <v>115328</v>
      </c>
      <c r="G256" s="38">
        <f t="shared" si="12"/>
        <v>9.5399144716924</v>
      </c>
      <c r="H256" s="38">
        <f t="shared" si="13"/>
        <v>19.672103045227523</v>
      </c>
      <c r="I256" s="40">
        <f t="shared" si="14"/>
        <v>0.039845799475334315</v>
      </c>
      <c r="J256" s="40">
        <f>(G256-G244)/G244</f>
        <v>0.024969113822660954</v>
      </c>
      <c r="K256" s="40">
        <f t="shared" si="15"/>
        <v>0.010477158547915357</v>
      </c>
    </row>
    <row r="257" spans="1:11" ht="11.25">
      <c r="A257" s="35">
        <v>31138</v>
      </c>
      <c r="B257" s="36">
        <v>65113</v>
      </c>
      <c r="C257" s="37">
        <v>34.9</v>
      </c>
      <c r="D257" s="38">
        <v>2272443.7</v>
      </c>
      <c r="E257" s="39">
        <v>237987</v>
      </c>
      <c r="F257" s="39">
        <v>115331</v>
      </c>
      <c r="G257" s="38">
        <f t="shared" si="12"/>
        <v>9.548604335530934</v>
      </c>
      <c r="H257" s="38">
        <f t="shared" si="13"/>
        <v>19.703667704259914</v>
      </c>
      <c r="I257" s="40">
        <f t="shared" si="14"/>
        <v>0.03681470040285983</v>
      </c>
      <c r="J257" s="40">
        <f>(G257-G245)/G245</f>
        <v>0.019032584717959874</v>
      </c>
      <c r="K257" s="40">
        <f t="shared" si="15"/>
        <v>0.00807484337991309</v>
      </c>
    </row>
    <row r="258" spans="1:11" ht="11.25">
      <c r="A258" s="35">
        <v>31168</v>
      </c>
      <c r="B258" s="36">
        <v>65307</v>
      </c>
      <c r="C258" s="37">
        <v>34.9</v>
      </c>
      <c r="D258" s="38">
        <v>2279214.3</v>
      </c>
      <c r="E258" s="39">
        <v>238172</v>
      </c>
      <c r="F258" s="39">
        <v>115234</v>
      </c>
      <c r="G258" s="38">
        <f t="shared" si="12"/>
        <v>9.569614816183261</v>
      </c>
      <c r="H258" s="38">
        <f t="shared" si="13"/>
        <v>19.77900879948626</v>
      </c>
      <c r="I258" s="40">
        <f t="shared" si="14"/>
        <v>0.03642163397448105</v>
      </c>
      <c r="J258" s="40">
        <f>(G258-G246)/G246</f>
        <v>0.021451508879191204</v>
      </c>
      <c r="K258" s="40">
        <f t="shared" si="15"/>
        <v>0.01634173920872746</v>
      </c>
    </row>
    <row r="259" spans="1:11" ht="11.25">
      <c r="A259" s="35">
        <v>31199</v>
      </c>
      <c r="B259" s="36">
        <v>65382</v>
      </c>
      <c r="C259" s="37">
        <v>34.9</v>
      </c>
      <c r="D259" s="38">
        <v>2281831.8</v>
      </c>
      <c r="E259" s="39">
        <v>238368</v>
      </c>
      <c r="F259" s="39">
        <v>114965</v>
      </c>
      <c r="G259" s="38">
        <f aca="true" t="shared" si="16" ref="G259:G322">D259/E259</f>
        <v>9.572727043898508</v>
      </c>
      <c r="H259" s="38">
        <f aca="true" t="shared" si="17" ref="H259:H322">D259/F259</f>
        <v>19.848056364980646</v>
      </c>
      <c r="I259" s="40">
        <f t="shared" si="14"/>
        <v>0.032956268958543984</v>
      </c>
      <c r="J259" s="40">
        <f>(G259-G247)/G247</f>
        <v>0.017961759837737044</v>
      </c>
      <c r="K259" s="40">
        <f t="shared" si="15"/>
        <v>0.016814514184610642</v>
      </c>
    </row>
    <row r="260" spans="1:11" ht="11.25">
      <c r="A260" s="35">
        <v>31229</v>
      </c>
      <c r="B260" s="36">
        <v>65432</v>
      </c>
      <c r="C260" s="37">
        <v>34.8</v>
      </c>
      <c r="D260" s="38">
        <v>2277033.6</v>
      </c>
      <c r="E260" s="39">
        <v>238573</v>
      </c>
      <c r="F260" s="39">
        <v>115320</v>
      </c>
      <c r="G260" s="38">
        <f t="shared" si="16"/>
        <v>9.544389348333635</v>
      </c>
      <c r="H260" s="38">
        <f t="shared" si="17"/>
        <v>19.74534859521332</v>
      </c>
      <c r="I260" s="40">
        <f t="shared" si="14"/>
        <v>0.030149408819686068</v>
      </c>
      <c r="J260" s="40">
        <f>(G260-G248)/G248</f>
        <v>0.012251747047435365</v>
      </c>
      <c r="K260" s="40">
        <f t="shared" si="15"/>
        <v>0.009405997503170763</v>
      </c>
    </row>
    <row r="261" spans="1:11" ht="11.25">
      <c r="A261" s="35">
        <v>31260</v>
      </c>
      <c r="B261" s="36">
        <v>65615</v>
      </c>
      <c r="C261" s="37">
        <v>34.8</v>
      </c>
      <c r="D261" s="38">
        <v>2283402</v>
      </c>
      <c r="E261" s="39">
        <v>238789</v>
      </c>
      <c r="F261" s="39">
        <v>115291</v>
      </c>
      <c r="G261" s="38">
        <f t="shared" si="16"/>
        <v>9.562425404855333</v>
      </c>
      <c r="H261" s="38">
        <f t="shared" si="17"/>
        <v>19.80555290525713</v>
      </c>
      <c r="I261" s="40">
        <f t="shared" si="14"/>
        <v>0.030807176296854873</v>
      </c>
      <c r="J261" s="40">
        <f>(G261-G249)/G249</f>
        <v>0.015757413600329798</v>
      </c>
      <c r="K261" s="40">
        <f t="shared" si="15"/>
        <v>0.010613120654718672</v>
      </c>
    </row>
    <row r="262" spans="1:11" ht="11.25">
      <c r="A262" s="35">
        <v>31291</v>
      </c>
      <c r="B262" s="36">
        <v>65750</v>
      </c>
      <c r="C262" s="37">
        <v>34.8</v>
      </c>
      <c r="D262" s="38">
        <v>2288100</v>
      </c>
      <c r="E262" s="39">
        <v>239006</v>
      </c>
      <c r="F262" s="39">
        <v>115905</v>
      </c>
      <c r="G262" s="38">
        <f t="shared" si="16"/>
        <v>9.573399830966586</v>
      </c>
      <c r="H262" s="38">
        <f t="shared" si="17"/>
        <v>19.741167335317716</v>
      </c>
      <c r="I262" s="40">
        <f t="shared" si="14"/>
        <v>0.029370322823057897</v>
      </c>
      <c r="J262" s="40">
        <f>(G262-G250)/G250</f>
        <v>0.011442876793224413</v>
      </c>
      <c r="K262" s="40">
        <f t="shared" si="15"/>
        <v>0.002539137681436541</v>
      </c>
    </row>
    <row r="263" spans="1:11" ht="11.25">
      <c r="A263" s="35">
        <v>31321</v>
      </c>
      <c r="B263" s="36">
        <v>65917</v>
      </c>
      <c r="C263" s="37">
        <v>34.8</v>
      </c>
      <c r="D263" s="38">
        <v>2293911.6</v>
      </c>
      <c r="E263" s="39">
        <v>239210</v>
      </c>
      <c r="F263" s="39">
        <v>116145</v>
      </c>
      <c r="G263" s="38">
        <f t="shared" si="16"/>
        <v>9.589530538020986</v>
      </c>
      <c r="H263" s="38">
        <f t="shared" si="17"/>
        <v>19.750411985018726</v>
      </c>
      <c r="I263" s="40">
        <f t="shared" si="14"/>
        <v>0.02861913455986767</v>
      </c>
      <c r="J263" s="40">
        <f>(G263-G251)/G251</f>
        <v>0.01648744913755461</v>
      </c>
      <c r="K263" s="40">
        <f t="shared" si="15"/>
        <v>0.006897181703800328</v>
      </c>
    </row>
    <row r="264" spans="1:11" ht="11.25">
      <c r="A264" s="35">
        <v>31352</v>
      </c>
      <c r="B264" s="36">
        <v>66069</v>
      </c>
      <c r="C264" s="37">
        <v>34.8</v>
      </c>
      <c r="D264" s="38">
        <v>2299201.2</v>
      </c>
      <c r="E264" s="39">
        <v>239392</v>
      </c>
      <c r="F264" s="39">
        <v>116135</v>
      </c>
      <c r="G264" s="38">
        <f t="shared" si="16"/>
        <v>9.604335984494053</v>
      </c>
      <c r="H264" s="38">
        <f t="shared" si="17"/>
        <v>19.797659620269517</v>
      </c>
      <c r="I264" s="40">
        <f t="shared" si="14"/>
        <v>0.027112320248736884</v>
      </c>
      <c r="J264" s="40">
        <f>(G264-G252)/G252</f>
        <v>0.012054171468280661</v>
      </c>
      <c r="K264" s="40">
        <f t="shared" si="15"/>
        <v>0.0039637105529602285</v>
      </c>
    </row>
    <row r="265" spans="1:11" ht="11.25">
      <c r="A265" s="35">
        <v>31382</v>
      </c>
      <c r="B265" s="36">
        <v>66197</v>
      </c>
      <c r="C265" s="37">
        <v>34.9</v>
      </c>
      <c r="D265" s="38">
        <v>2310275.3</v>
      </c>
      <c r="E265" s="39">
        <v>239558</v>
      </c>
      <c r="F265" s="39">
        <v>116354</v>
      </c>
      <c r="G265" s="38">
        <f t="shared" si="16"/>
        <v>9.643907947135975</v>
      </c>
      <c r="H265" s="38">
        <f t="shared" si="17"/>
        <v>19.855572648984992</v>
      </c>
      <c r="I265" s="40">
        <f t="shared" si="14"/>
        <v>0.027249732313278815</v>
      </c>
      <c r="J265" s="40">
        <f>(G265-G253)/G253</f>
        <v>0.012161346460340526</v>
      </c>
      <c r="K265" s="40">
        <f t="shared" si="15"/>
        <v>0.005832438034972491</v>
      </c>
    </row>
    <row r="266" spans="1:11" ht="11.25">
      <c r="A266" s="35">
        <v>31413</v>
      </c>
      <c r="B266" s="36">
        <v>66293</v>
      </c>
      <c r="C266" s="37">
        <v>35</v>
      </c>
      <c r="D266" s="38">
        <v>2320255</v>
      </c>
      <c r="E266" s="39">
        <v>239713</v>
      </c>
      <c r="F266" s="39">
        <v>116682</v>
      </c>
      <c r="G266" s="38">
        <f t="shared" si="16"/>
        <v>9.67930400103457</v>
      </c>
      <c r="H266" s="38">
        <f t="shared" si="17"/>
        <v>19.885286505202174</v>
      </c>
      <c r="I266" s="40">
        <f t="shared" si="14"/>
        <v>0.0253027514422259</v>
      </c>
      <c r="J266" s="40">
        <f>(G266-G254)/G254</f>
        <v>0.018898126377418126</v>
      </c>
      <c r="K266" s="40">
        <f t="shared" si="15"/>
        <v>0.010994846957812457</v>
      </c>
    </row>
    <row r="267" spans="1:11" ht="11.25">
      <c r="A267" s="35">
        <v>31444</v>
      </c>
      <c r="B267" s="36">
        <v>66365</v>
      </c>
      <c r="C267" s="37">
        <v>34.8</v>
      </c>
      <c r="D267" s="38">
        <v>2309502</v>
      </c>
      <c r="E267" s="39">
        <v>239858</v>
      </c>
      <c r="F267" s="39">
        <v>116882</v>
      </c>
      <c r="G267" s="38">
        <f t="shared" si="16"/>
        <v>9.628621934644665</v>
      </c>
      <c r="H267" s="38">
        <f t="shared" si="17"/>
        <v>19.75926147738745</v>
      </c>
      <c r="I267" s="40">
        <f t="shared" si="14"/>
        <v>0.0248154668149109</v>
      </c>
      <c r="J267" s="40">
        <f>(G267-G255)/G255</f>
        <v>0.015454216876232748</v>
      </c>
      <c r="K267" s="40">
        <f t="shared" si="15"/>
        <v>0.007226960231940895</v>
      </c>
    </row>
    <row r="268" spans="1:11" ht="11.25">
      <c r="A268" s="35">
        <v>31472</v>
      </c>
      <c r="B268" s="36">
        <v>66403</v>
      </c>
      <c r="C268" s="37">
        <v>34.8</v>
      </c>
      <c r="D268" s="38">
        <v>2310824.4</v>
      </c>
      <c r="E268" s="39">
        <v>240011</v>
      </c>
      <c r="F268" s="39">
        <v>117220</v>
      </c>
      <c r="G268" s="38">
        <f t="shared" si="16"/>
        <v>9.62799371695464</v>
      </c>
      <c r="H268" s="38">
        <f t="shared" si="17"/>
        <v>19.713567650571573</v>
      </c>
      <c r="I268" s="40">
        <f t="shared" si="14"/>
        <v>0.021474610426569448</v>
      </c>
      <c r="J268" s="40">
        <f>(G268-G256)/G256</f>
        <v>0.00923270806290719</v>
      </c>
      <c r="K268" s="40">
        <f t="shared" si="15"/>
        <v>0.0021077871160353296</v>
      </c>
    </row>
    <row r="269" spans="1:11" ht="11.25">
      <c r="A269" s="35">
        <v>31503</v>
      </c>
      <c r="B269" s="36">
        <v>66531</v>
      </c>
      <c r="C269" s="37">
        <v>34.7</v>
      </c>
      <c r="D269" s="38">
        <v>2308625.7</v>
      </c>
      <c r="E269" s="39">
        <v>240183</v>
      </c>
      <c r="F269" s="39">
        <v>117316</v>
      </c>
      <c r="G269" s="38">
        <f t="shared" si="16"/>
        <v>9.611944642210315</v>
      </c>
      <c r="H269" s="38">
        <f t="shared" si="17"/>
        <v>19.678694295748237</v>
      </c>
      <c r="I269" s="40">
        <f t="shared" si="14"/>
        <v>0.02177752522537742</v>
      </c>
      <c r="J269" s="40">
        <f>(G269-G257)/G257</f>
        <v>0.006633462279266052</v>
      </c>
      <c r="K269" s="40">
        <f t="shared" si="15"/>
        <v>-0.0012674497401454774</v>
      </c>
    </row>
    <row r="270" spans="1:11" ht="11.25">
      <c r="A270" s="35">
        <v>31533</v>
      </c>
      <c r="B270" s="36">
        <v>66606</v>
      </c>
      <c r="C270" s="37">
        <v>34.8</v>
      </c>
      <c r="D270" s="38">
        <v>2317888.8</v>
      </c>
      <c r="E270" s="39">
        <v>240365</v>
      </c>
      <c r="F270" s="39">
        <v>117528</v>
      </c>
      <c r="G270" s="38">
        <f t="shared" si="16"/>
        <v>9.643204293470346</v>
      </c>
      <c r="H270" s="38">
        <f t="shared" si="17"/>
        <v>19.72201347763937</v>
      </c>
      <c r="I270" s="40">
        <f t="shared" si="14"/>
        <v>0.01989067021911893</v>
      </c>
      <c r="J270" s="40">
        <f>(G270-G258)/G258</f>
        <v>0.007689910064367149</v>
      </c>
      <c r="K270" s="40">
        <f t="shared" si="15"/>
        <v>-0.0028816065771896235</v>
      </c>
    </row>
    <row r="271" spans="1:11" ht="11.25">
      <c r="A271" s="35">
        <v>31564</v>
      </c>
      <c r="B271" s="36">
        <v>66533</v>
      </c>
      <c r="C271" s="37">
        <v>34.7</v>
      </c>
      <c r="D271" s="38">
        <v>2308695.1</v>
      </c>
      <c r="E271" s="39">
        <v>240555</v>
      </c>
      <c r="F271" s="39">
        <v>118084</v>
      </c>
      <c r="G271" s="38">
        <f t="shared" si="16"/>
        <v>9.597369000852197</v>
      </c>
      <c r="H271" s="38">
        <f t="shared" si="17"/>
        <v>19.551294840960672</v>
      </c>
      <c r="I271" s="40">
        <f aca="true" t="shared" si="18" ref="I271:I334">(B271-B259)/B259</f>
        <v>0.01760423358110795</v>
      </c>
      <c r="J271" s="40">
        <f>(G271-G259)/G259</f>
        <v>0.002574183598956267</v>
      </c>
      <c r="K271" s="40">
        <f aca="true" t="shared" si="19" ref="K271:K334">(H271-H259)/H259</f>
        <v>-0.014951666730631209</v>
      </c>
    </row>
    <row r="272" spans="1:11" ht="11.25">
      <c r="A272" s="35">
        <v>31594</v>
      </c>
      <c r="B272" s="36">
        <v>66810</v>
      </c>
      <c r="C272" s="37">
        <v>34.6</v>
      </c>
      <c r="D272" s="38">
        <v>2311626</v>
      </c>
      <c r="E272" s="39">
        <v>240753</v>
      </c>
      <c r="F272" s="39">
        <v>118129</v>
      </c>
      <c r="G272" s="38">
        <f t="shared" si="16"/>
        <v>9.60164982367821</v>
      </c>
      <c r="H272" s="38">
        <f t="shared" si="17"/>
        <v>19.568657992533588</v>
      </c>
      <c r="I272" s="40">
        <f t="shared" si="18"/>
        <v>0.02106003178872723</v>
      </c>
      <c r="J272" s="40">
        <f>(G272-G260)/G260</f>
        <v>0.005999385948622552</v>
      </c>
      <c r="K272" s="40">
        <f t="shared" si="19"/>
        <v>-0.00894846712012794</v>
      </c>
    </row>
    <row r="273" spans="1:11" ht="11.25">
      <c r="A273" s="35">
        <v>31625</v>
      </c>
      <c r="B273" s="36">
        <v>66909</v>
      </c>
      <c r="C273" s="37">
        <v>34.7</v>
      </c>
      <c r="D273" s="38">
        <v>2321742.3</v>
      </c>
      <c r="E273" s="39">
        <v>240961</v>
      </c>
      <c r="F273" s="39">
        <v>118150</v>
      </c>
      <c r="G273" s="38">
        <f t="shared" si="16"/>
        <v>9.635344723834976</v>
      </c>
      <c r="H273" s="38">
        <f t="shared" si="17"/>
        <v>19.65080236986881</v>
      </c>
      <c r="I273" s="40">
        <f t="shared" si="18"/>
        <v>0.019721100358149814</v>
      </c>
      <c r="J273" s="40">
        <f>(G273-G261)/G261</f>
        <v>0.007625609183065465</v>
      </c>
      <c r="K273" s="40">
        <f t="shared" si="19"/>
        <v>-0.007813492313423057</v>
      </c>
    </row>
    <row r="274" spans="1:11" ht="11.25">
      <c r="A274" s="35">
        <v>31656</v>
      </c>
      <c r="B274" s="36">
        <v>67108</v>
      </c>
      <c r="C274" s="37">
        <v>34.6</v>
      </c>
      <c r="D274" s="38">
        <v>2321936.8</v>
      </c>
      <c r="E274" s="39">
        <v>241171</v>
      </c>
      <c r="F274" s="39">
        <v>118395</v>
      </c>
      <c r="G274" s="38">
        <f t="shared" si="16"/>
        <v>9.627761215071462</v>
      </c>
      <c r="H274" s="38">
        <f t="shared" si="17"/>
        <v>19.61178090290975</v>
      </c>
      <c r="I274" s="40">
        <f t="shared" si="18"/>
        <v>0.020653992395437262</v>
      </c>
      <c r="J274" s="40">
        <f>(G274-G262)/G262</f>
        <v>0.005678378116939818</v>
      </c>
      <c r="K274" s="40">
        <f t="shared" si="19"/>
        <v>-0.006554142934419501</v>
      </c>
    </row>
    <row r="275" spans="1:11" ht="11.25">
      <c r="A275" s="35">
        <v>31686</v>
      </c>
      <c r="B275" s="36">
        <v>67206</v>
      </c>
      <c r="C275" s="37">
        <v>34.6</v>
      </c>
      <c r="D275" s="38">
        <v>2325327.6</v>
      </c>
      <c r="E275" s="39">
        <v>241371</v>
      </c>
      <c r="F275" s="39">
        <v>118516</v>
      </c>
      <c r="G275" s="38">
        <f t="shared" si="16"/>
        <v>9.633831736206918</v>
      </c>
      <c r="H275" s="38">
        <f t="shared" si="17"/>
        <v>19.620368557831856</v>
      </c>
      <c r="I275" s="40">
        <f t="shared" si="18"/>
        <v>0.019554894791935312</v>
      </c>
      <c r="J275" s="40">
        <f>(G275-G263)/G263</f>
        <v>0.004619746296263948</v>
      </c>
      <c r="K275" s="40">
        <f t="shared" si="19"/>
        <v>-0.006584339976579292</v>
      </c>
    </row>
    <row r="276" spans="1:11" ht="11.25">
      <c r="A276" s="35">
        <v>31717</v>
      </c>
      <c r="B276" s="36">
        <v>67344</v>
      </c>
      <c r="C276" s="37">
        <v>34.7</v>
      </c>
      <c r="D276" s="38">
        <v>2336836.8</v>
      </c>
      <c r="E276" s="39">
        <v>241544</v>
      </c>
      <c r="F276" s="39">
        <v>118634</v>
      </c>
      <c r="G276" s="38">
        <f t="shared" si="16"/>
        <v>9.674580200708773</v>
      </c>
      <c r="H276" s="38">
        <f t="shared" si="17"/>
        <v>19.69786739046142</v>
      </c>
      <c r="I276" s="40">
        <f t="shared" si="18"/>
        <v>0.019298006629432866</v>
      </c>
      <c r="J276" s="40">
        <f>(G276-G264)/G264</f>
        <v>0.007313802466732431</v>
      </c>
      <c r="K276" s="40">
        <f t="shared" si="19"/>
        <v>-0.0050406074112885535</v>
      </c>
    </row>
    <row r="277" spans="1:11" ht="11.25">
      <c r="A277" s="35">
        <v>31747</v>
      </c>
      <c r="B277" s="36">
        <v>67493</v>
      </c>
      <c r="C277" s="37">
        <v>34.6</v>
      </c>
      <c r="D277" s="38">
        <v>2335257.8</v>
      </c>
      <c r="E277" s="39">
        <v>241702</v>
      </c>
      <c r="F277" s="39">
        <v>118611</v>
      </c>
      <c r="G277" s="38">
        <f t="shared" si="16"/>
        <v>9.66172311358615</v>
      </c>
      <c r="H277" s="38">
        <f t="shared" si="17"/>
        <v>19.688374602692836</v>
      </c>
      <c r="I277" s="40">
        <f t="shared" si="18"/>
        <v>0.019577926492137104</v>
      </c>
      <c r="J277" s="40">
        <f>(G277-G265)/G265</f>
        <v>0.0018472974387385996</v>
      </c>
      <c r="K277" s="40">
        <f t="shared" si="19"/>
        <v>-0.008420711366423562</v>
      </c>
    </row>
    <row r="278" spans="1:11" ht="11.25">
      <c r="A278" s="35">
        <v>31778</v>
      </c>
      <c r="B278" s="36">
        <v>67614</v>
      </c>
      <c r="C278" s="37">
        <v>34.7</v>
      </c>
      <c r="D278" s="38">
        <v>2346205.8</v>
      </c>
      <c r="E278" s="39">
        <v>241857</v>
      </c>
      <c r="F278" s="39">
        <v>118845</v>
      </c>
      <c r="G278" s="38">
        <f t="shared" si="16"/>
        <v>9.70079757873454</v>
      </c>
      <c r="H278" s="38">
        <f t="shared" si="17"/>
        <v>19.741729143001386</v>
      </c>
      <c r="I278" s="40">
        <f t="shared" si="18"/>
        <v>0.01992668909236269</v>
      </c>
      <c r="J278" s="40">
        <f>(G278-G266)/G266</f>
        <v>0.0022205705800410463</v>
      </c>
      <c r="K278" s="40">
        <f t="shared" si="19"/>
        <v>-0.0072192755263160045</v>
      </c>
    </row>
    <row r="279" spans="1:11" ht="11.25">
      <c r="A279" s="35">
        <v>31809</v>
      </c>
      <c r="B279" s="36">
        <v>67845</v>
      </c>
      <c r="C279" s="37">
        <v>34.9</v>
      </c>
      <c r="D279" s="38">
        <v>2367790.5</v>
      </c>
      <c r="E279" s="39">
        <v>242005</v>
      </c>
      <c r="F279" s="39">
        <v>119122</v>
      </c>
      <c r="G279" s="38">
        <f t="shared" si="16"/>
        <v>9.784056114543088</v>
      </c>
      <c r="H279" s="38">
        <f t="shared" si="17"/>
        <v>19.877021037255922</v>
      </c>
      <c r="I279" s="40">
        <f t="shared" si="18"/>
        <v>0.022300911625103594</v>
      </c>
      <c r="J279" s="40">
        <f>(G279-G267)/G267</f>
        <v>0.016142931039711556</v>
      </c>
      <c r="K279" s="40">
        <f t="shared" si="19"/>
        <v>0.0059597146382842</v>
      </c>
    </row>
    <row r="280" spans="1:11" ht="11.25">
      <c r="A280" s="35">
        <v>31837</v>
      </c>
      <c r="B280" s="36">
        <v>67991</v>
      </c>
      <c r="C280" s="37">
        <v>34.7</v>
      </c>
      <c r="D280" s="38">
        <v>2359287.7</v>
      </c>
      <c r="E280" s="39">
        <v>242166</v>
      </c>
      <c r="F280" s="39">
        <v>119270</v>
      </c>
      <c r="G280" s="38">
        <f t="shared" si="16"/>
        <v>9.742439896599853</v>
      </c>
      <c r="H280" s="38">
        <f t="shared" si="17"/>
        <v>19.781065649366983</v>
      </c>
      <c r="I280" s="40">
        <f t="shared" si="18"/>
        <v>0.023914582172492208</v>
      </c>
      <c r="J280" s="40">
        <f>(G280-G268)/G268</f>
        <v>0.011886814949170226</v>
      </c>
      <c r="K280" s="40">
        <f t="shared" si="19"/>
        <v>0.0034239362449167473</v>
      </c>
    </row>
    <row r="281" spans="1:11" ht="11.25">
      <c r="A281" s="35">
        <v>31868</v>
      </c>
      <c r="B281" s="36">
        <v>68237</v>
      </c>
      <c r="C281" s="37">
        <v>34.7</v>
      </c>
      <c r="D281" s="38">
        <v>2367823.9</v>
      </c>
      <c r="E281" s="39">
        <v>242338</v>
      </c>
      <c r="F281" s="39">
        <v>119336</v>
      </c>
      <c r="G281" s="38">
        <f t="shared" si="16"/>
        <v>9.770749531645883</v>
      </c>
      <c r="H281" s="38">
        <f t="shared" si="17"/>
        <v>19.841656331702083</v>
      </c>
      <c r="I281" s="40">
        <f t="shared" si="18"/>
        <v>0.02564218184004449</v>
      </c>
      <c r="J281" s="40">
        <f>(G281-G269)/G269</f>
        <v>0.016521619229701547</v>
      </c>
      <c r="K281" s="40">
        <f t="shared" si="19"/>
        <v>0.008281140684677227</v>
      </c>
    </row>
    <row r="282" spans="1:11" ht="11.25">
      <c r="A282" s="35">
        <v>31898</v>
      </c>
      <c r="B282" s="36">
        <v>68426</v>
      </c>
      <c r="C282" s="37">
        <v>34.8</v>
      </c>
      <c r="D282" s="38">
        <v>2381224.8</v>
      </c>
      <c r="E282" s="39">
        <v>242516</v>
      </c>
      <c r="F282" s="39">
        <v>120008</v>
      </c>
      <c r="G282" s="38">
        <f t="shared" si="16"/>
        <v>9.81883587062297</v>
      </c>
      <c r="H282" s="38">
        <f t="shared" si="17"/>
        <v>19.842217185520965</v>
      </c>
      <c r="I282" s="40">
        <f t="shared" si="18"/>
        <v>0.027324865627721226</v>
      </c>
      <c r="J282" s="40">
        <f>(G282-G270)/G270</f>
        <v>0.01821298935578375</v>
      </c>
      <c r="K282" s="40">
        <f t="shared" si="19"/>
        <v>0.006094900402430146</v>
      </c>
    </row>
    <row r="283" spans="1:11" ht="11.25">
      <c r="A283" s="35">
        <v>31929</v>
      </c>
      <c r="B283" s="36">
        <v>68552</v>
      </c>
      <c r="C283" s="37">
        <v>34.7</v>
      </c>
      <c r="D283" s="38">
        <v>2378754.4</v>
      </c>
      <c r="E283" s="39">
        <v>242706</v>
      </c>
      <c r="F283" s="39">
        <v>119644</v>
      </c>
      <c r="G283" s="38">
        <f t="shared" si="16"/>
        <v>9.800970721778613</v>
      </c>
      <c r="H283" s="38">
        <f t="shared" si="17"/>
        <v>19.88193641135368</v>
      </c>
      <c r="I283" s="40">
        <f t="shared" si="18"/>
        <v>0.03034584341604918</v>
      </c>
      <c r="J283" s="40">
        <f>(G283-G271)/G271</f>
        <v>0.02121432664601491</v>
      </c>
      <c r="K283" s="40">
        <f t="shared" si="19"/>
        <v>0.016911492209728388</v>
      </c>
    </row>
    <row r="284" spans="1:11" ht="11.25">
      <c r="A284" s="35">
        <v>31959</v>
      </c>
      <c r="B284" s="36">
        <v>68798</v>
      </c>
      <c r="C284" s="37">
        <v>34.7</v>
      </c>
      <c r="D284" s="38">
        <v>2387290.6</v>
      </c>
      <c r="E284" s="39">
        <v>242908</v>
      </c>
      <c r="F284" s="39">
        <v>119902</v>
      </c>
      <c r="G284" s="38">
        <f t="shared" si="16"/>
        <v>9.82796202677557</v>
      </c>
      <c r="H284" s="38">
        <f t="shared" si="17"/>
        <v>19.910348451235176</v>
      </c>
      <c r="I284" s="40">
        <f t="shared" si="18"/>
        <v>0.02975602454722347</v>
      </c>
      <c r="J284" s="40">
        <f>(G284-G272)/G272</f>
        <v>0.02357013713823022</v>
      </c>
      <c r="K284" s="40">
        <f t="shared" si="19"/>
        <v>0.01746110841284877</v>
      </c>
    </row>
    <row r="285" spans="1:11" ht="11.25">
      <c r="A285" s="35">
        <v>31990</v>
      </c>
      <c r="B285" s="36">
        <v>68926</v>
      </c>
      <c r="C285" s="37">
        <v>34.9</v>
      </c>
      <c r="D285" s="38">
        <v>2405517.4</v>
      </c>
      <c r="E285" s="39">
        <v>243118</v>
      </c>
      <c r="F285" s="39">
        <v>120318</v>
      </c>
      <c r="G285" s="38">
        <f t="shared" si="16"/>
        <v>9.89444385031137</v>
      </c>
      <c r="H285" s="38">
        <f t="shared" si="17"/>
        <v>19.99299689157067</v>
      </c>
      <c r="I285" s="40">
        <f t="shared" si="18"/>
        <v>0.03014542139323559</v>
      </c>
      <c r="J285" s="40">
        <f>(G285-G273)/G273</f>
        <v>0.026890488498606646</v>
      </c>
      <c r="K285" s="40">
        <f t="shared" si="19"/>
        <v>0.01741376841825844</v>
      </c>
    </row>
    <row r="286" spans="1:11" ht="11.25">
      <c r="A286" s="35">
        <v>32021</v>
      </c>
      <c r="B286" s="36">
        <v>69139</v>
      </c>
      <c r="C286" s="37">
        <v>34.7</v>
      </c>
      <c r="D286" s="38">
        <v>2399123.3</v>
      </c>
      <c r="E286" s="39">
        <v>243335</v>
      </c>
      <c r="F286" s="39">
        <v>120011</v>
      </c>
      <c r="G286" s="38">
        <f t="shared" si="16"/>
        <v>9.85934329216923</v>
      </c>
      <c r="H286" s="38">
        <f t="shared" si="17"/>
        <v>19.990861671013487</v>
      </c>
      <c r="I286" s="40">
        <f t="shared" si="18"/>
        <v>0.030264648030041127</v>
      </c>
      <c r="J286" s="40">
        <f>(G286-G274)/G274</f>
        <v>0.024053575065327248</v>
      </c>
      <c r="K286" s="40">
        <f t="shared" si="19"/>
        <v>0.019329237358933268</v>
      </c>
    </row>
    <row r="287" spans="1:11" ht="11.25">
      <c r="A287" s="35">
        <v>32051</v>
      </c>
      <c r="B287" s="36">
        <v>69416</v>
      </c>
      <c r="C287" s="37">
        <v>34.8</v>
      </c>
      <c r="D287" s="38">
        <v>2415676.8</v>
      </c>
      <c r="E287" s="39">
        <v>243543</v>
      </c>
      <c r="F287" s="39">
        <v>120509</v>
      </c>
      <c r="G287" s="38">
        <f t="shared" si="16"/>
        <v>9.918892351658638</v>
      </c>
      <c r="H287" s="38">
        <f t="shared" si="17"/>
        <v>20.045613190716043</v>
      </c>
      <c r="I287" s="40">
        <f t="shared" si="18"/>
        <v>0.03288396869327143</v>
      </c>
      <c r="J287" s="40">
        <f>(G287-G275)/G275</f>
        <v>0.029589536464538147</v>
      </c>
      <c r="K287" s="40">
        <f t="shared" si="19"/>
        <v>0.0216736312384123</v>
      </c>
    </row>
    <row r="288" spans="1:11" ht="11.25">
      <c r="A288" s="35">
        <v>32082</v>
      </c>
      <c r="B288" s="36">
        <v>69594</v>
      </c>
      <c r="C288" s="37">
        <v>34.8</v>
      </c>
      <c r="D288" s="38">
        <v>2421871.2</v>
      </c>
      <c r="E288" s="39">
        <v>243724</v>
      </c>
      <c r="F288" s="39">
        <v>120540</v>
      </c>
      <c r="G288" s="38">
        <f t="shared" si="16"/>
        <v>9.936941786611085</v>
      </c>
      <c r="H288" s="38">
        <f t="shared" si="17"/>
        <v>20.091846689895473</v>
      </c>
      <c r="I288" s="40">
        <f t="shared" si="18"/>
        <v>0.03341054882394868</v>
      </c>
      <c r="J288" s="40">
        <f>(G288-G276)/G276</f>
        <v>0.027118653260333806</v>
      </c>
      <c r="K288" s="40">
        <f t="shared" si="19"/>
        <v>0.02000111441631679</v>
      </c>
    </row>
    <row r="289" spans="1:11" ht="11.25">
      <c r="A289" s="35">
        <v>32112</v>
      </c>
      <c r="B289" s="36">
        <v>69826</v>
      </c>
      <c r="C289" s="37">
        <v>34.6</v>
      </c>
      <c r="D289" s="38">
        <v>2415979.6</v>
      </c>
      <c r="E289" s="39">
        <v>243895</v>
      </c>
      <c r="F289" s="39">
        <v>120729</v>
      </c>
      <c r="G289" s="38">
        <f t="shared" si="16"/>
        <v>9.905818487463868</v>
      </c>
      <c r="H289" s="38">
        <f t="shared" si="17"/>
        <v>20.01159290642679</v>
      </c>
      <c r="I289" s="40">
        <f t="shared" si="18"/>
        <v>0.03456654764197769</v>
      </c>
      <c r="J289" s="40">
        <f>(G289-G277)/G277</f>
        <v>0.02526416571951592</v>
      </c>
      <c r="K289" s="40">
        <f t="shared" si="19"/>
        <v>0.016416708349796864</v>
      </c>
    </row>
    <row r="290" spans="1:11" ht="11.25">
      <c r="A290" s="35">
        <v>32143</v>
      </c>
      <c r="B290" s="36">
        <v>69833</v>
      </c>
      <c r="C290" s="37">
        <v>34.6</v>
      </c>
      <c r="D290" s="38">
        <v>2416221.8</v>
      </c>
      <c r="E290" s="39">
        <v>244056</v>
      </c>
      <c r="F290" s="39">
        <v>120969</v>
      </c>
      <c r="G290" s="38">
        <f t="shared" si="16"/>
        <v>9.900276166125806</v>
      </c>
      <c r="H290" s="38">
        <f t="shared" si="17"/>
        <v>19.97389248485149</v>
      </c>
      <c r="I290" s="40">
        <f t="shared" si="18"/>
        <v>0.0328186470257639</v>
      </c>
      <c r="J290" s="40">
        <f>(G290-G278)/G278</f>
        <v>0.020563112029937564</v>
      </c>
      <c r="K290" s="40">
        <f t="shared" si="19"/>
        <v>0.011760030753557754</v>
      </c>
    </row>
    <row r="291" spans="1:11" ht="11.25">
      <c r="A291" s="35">
        <v>32174</v>
      </c>
      <c r="B291" s="36">
        <v>70228</v>
      </c>
      <c r="C291" s="37">
        <v>34.7</v>
      </c>
      <c r="D291" s="38">
        <v>2436911.6</v>
      </c>
      <c r="E291" s="39">
        <v>244205</v>
      </c>
      <c r="F291" s="39">
        <v>121156</v>
      </c>
      <c r="G291" s="38">
        <f t="shared" si="16"/>
        <v>9.978958661780062</v>
      </c>
      <c r="H291" s="38">
        <f t="shared" si="17"/>
        <v>20.113833404866455</v>
      </c>
      <c r="I291" s="40">
        <f t="shared" si="18"/>
        <v>0.03512418011644189</v>
      </c>
      <c r="J291" s="40">
        <f>(G291-G279)/G279</f>
        <v>0.01992042410174552</v>
      </c>
      <c r="K291" s="40">
        <f t="shared" si="19"/>
        <v>0.011913876187315507</v>
      </c>
    </row>
    <row r="292" spans="1:11" ht="11.25">
      <c r="A292" s="35">
        <v>32203</v>
      </c>
      <c r="B292" s="36">
        <v>70371</v>
      </c>
      <c r="C292" s="37">
        <v>34.5</v>
      </c>
      <c r="D292" s="38">
        <v>2427799.5</v>
      </c>
      <c r="E292" s="39">
        <v>244362</v>
      </c>
      <c r="F292" s="39">
        <v>120913</v>
      </c>
      <c r="G292" s="38">
        <f t="shared" si="16"/>
        <v>9.935257936995114</v>
      </c>
      <c r="H292" s="38">
        <f t="shared" si="17"/>
        <v>20.078895569541736</v>
      </c>
      <c r="I292" s="40">
        <f t="shared" si="18"/>
        <v>0.03500463296612787</v>
      </c>
      <c r="J292" s="40">
        <f>(G292-G280)/G280</f>
        <v>0.01979155554888827</v>
      </c>
      <c r="K292" s="40">
        <f t="shared" si="19"/>
        <v>0.015056313216587673</v>
      </c>
    </row>
    <row r="293" spans="1:11" ht="11.25">
      <c r="A293" s="35">
        <v>32234</v>
      </c>
      <c r="B293" s="36">
        <v>70578</v>
      </c>
      <c r="C293" s="37">
        <v>34.6</v>
      </c>
      <c r="D293" s="38">
        <v>2441998.8</v>
      </c>
      <c r="E293" s="39">
        <v>244528</v>
      </c>
      <c r="F293" s="39">
        <v>121251</v>
      </c>
      <c r="G293" s="38">
        <f t="shared" si="16"/>
        <v>9.986581495779623</v>
      </c>
      <c r="H293" s="38">
        <f t="shared" si="17"/>
        <v>20.140030185318057</v>
      </c>
      <c r="I293" s="40">
        <f t="shared" si="18"/>
        <v>0.03430690094816595</v>
      </c>
      <c r="J293" s="40">
        <f>(G293-G281)/G281</f>
        <v>0.022089601563799653</v>
      </c>
      <c r="K293" s="40">
        <f t="shared" si="19"/>
        <v>0.015037749300155258</v>
      </c>
    </row>
    <row r="294" spans="1:11" ht="11.25">
      <c r="A294" s="35">
        <v>32264</v>
      </c>
      <c r="B294" s="36">
        <v>70693</v>
      </c>
      <c r="C294" s="37">
        <v>34.6</v>
      </c>
      <c r="D294" s="38">
        <v>2445977.8</v>
      </c>
      <c r="E294" s="39">
        <v>244708</v>
      </c>
      <c r="F294" s="39">
        <v>121071</v>
      </c>
      <c r="G294" s="38">
        <f t="shared" si="16"/>
        <v>9.995495856285858</v>
      </c>
      <c r="H294" s="38">
        <f t="shared" si="17"/>
        <v>20.202838004146326</v>
      </c>
      <c r="I294" s="40">
        <f t="shared" si="18"/>
        <v>0.0331306813199661</v>
      </c>
      <c r="J294" s="40">
        <f>(G294-G282)/G282</f>
        <v>0.01799194812813187</v>
      </c>
      <c r="K294" s="40">
        <f t="shared" si="19"/>
        <v>0.01817442150005839</v>
      </c>
    </row>
    <row r="295" spans="1:11" ht="11.25">
      <c r="A295" s="35">
        <v>32295</v>
      </c>
      <c r="B295" s="36">
        <v>71000</v>
      </c>
      <c r="C295" s="37">
        <v>34.6</v>
      </c>
      <c r="D295" s="38">
        <v>2456600</v>
      </c>
      <c r="E295" s="39">
        <v>244914</v>
      </c>
      <c r="F295" s="39">
        <v>121473</v>
      </c>
      <c r="G295" s="38">
        <f t="shared" si="16"/>
        <v>10.03045967155818</v>
      </c>
      <c r="H295" s="38">
        <f t="shared" si="17"/>
        <v>20.223424135404574</v>
      </c>
      <c r="I295" s="40">
        <f t="shared" si="18"/>
        <v>0.035710117866728903</v>
      </c>
      <c r="J295" s="40">
        <f>(G295-G283)/G283</f>
        <v>0.02341492044962673</v>
      </c>
      <c r="K295" s="40">
        <f t="shared" si="19"/>
        <v>0.017175777901386132</v>
      </c>
    </row>
    <row r="296" spans="1:11" ht="11.25">
      <c r="A296" s="35">
        <v>32325</v>
      </c>
      <c r="B296" s="36">
        <v>71210</v>
      </c>
      <c r="C296" s="37">
        <v>34.7</v>
      </c>
      <c r="D296" s="38">
        <v>2470987</v>
      </c>
      <c r="E296" s="39">
        <v>245131</v>
      </c>
      <c r="F296" s="39">
        <v>121665</v>
      </c>
      <c r="G296" s="38">
        <f t="shared" si="16"/>
        <v>10.080271365106821</v>
      </c>
      <c r="H296" s="38">
        <f t="shared" si="17"/>
        <v>20.30976040767682</v>
      </c>
      <c r="I296" s="40">
        <f t="shared" si="18"/>
        <v>0.03505915869647373</v>
      </c>
      <c r="J296" s="40">
        <f>(G296-G284)/G284</f>
        <v>0.025672600040970127</v>
      </c>
      <c r="K296" s="40">
        <f t="shared" si="19"/>
        <v>0.0200605206593893</v>
      </c>
    </row>
    <row r="297" spans="1:11" ht="11.25">
      <c r="A297" s="35">
        <v>32356</v>
      </c>
      <c r="B297" s="36">
        <v>71273</v>
      </c>
      <c r="C297" s="37">
        <v>34.5</v>
      </c>
      <c r="D297" s="38">
        <v>2458918.5</v>
      </c>
      <c r="E297" s="39">
        <v>245352</v>
      </c>
      <c r="F297" s="39">
        <v>122125</v>
      </c>
      <c r="G297" s="38">
        <f t="shared" si="16"/>
        <v>10.022003081287293</v>
      </c>
      <c r="H297" s="38">
        <f t="shared" si="17"/>
        <v>20.134440122824973</v>
      </c>
      <c r="I297" s="40">
        <f t="shared" si="18"/>
        <v>0.034051011229434464</v>
      </c>
      <c r="J297" s="40">
        <f>(G297-G285)/G285</f>
        <v>0.01289200615069521</v>
      </c>
      <c r="K297" s="40">
        <f t="shared" si="19"/>
        <v>0.007074638785840953</v>
      </c>
    </row>
    <row r="298" spans="1:11" ht="11.25">
      <c r="A298" s="35">
        <v>32387</v>
      </c>
      <c r="B298" s="36">
        <v>71456</v>
      </c>
      <c r="C298" s="37">
        <v>34.5</v>
      </c>
      <c r="D298" s="38">
        <v>2465232</v>
      </c>
      <c r="E298" s="39">
        <v>245579</v>
      </c>
      <c r="F298" s="39">
        <v>121960</v>
      </c>
      <c r="G298" s="38">
        <f t="shared" si="16"/>
        <v>10.038447912891575</v>
      </c>
      <c r="H298" s="38">
        <f t="shared" si="17"/>
        <v>20.21344703181371</v>
      </c>
      <c r="I298" s="40">
        <f t="shared" si="18"/>
        <v>0.03351220006074719</v>
      </c>
      <c r="J298" s="40">
        <f>(G298-G286)/G286</f>
        <v>0.018165978748767055</v>
      </c>
      <c r="K298" s="40">
        <f t="shared" si="19"/>
        <v>0.011134355510196446</v>
      </c>
    </row>
    <row r="299" spans="1:11" ht="11.25">
      <c r="A299" s="35">
        <v>32417</v>
      </c>
      <c r="B299" s="36">
        <v>71649</v>
      </c>
      <c r="C299" s="37">
        <v>34.7</v>
      </c>
      <c r="D299" s="38">
        <v>2486220.3</v>
      </c>
      <c r="E299" s="39">
        <v>245789</v>
      </c>
      <c r="F299" s="39">
        <v>122206</v>
      </c>
      <c r="G299" s="38">
        <f t="shared" si="16"/>
        <v>10.115262684660419</v>
      </c>
      <c r="H299" s="38">
        <f t="shared" si="17"/>
        <v>20.344502724907123</v>
      </c>
      <c r="I299" s="40">
        <f t="shared" si="18"/>
        <v>0.032168376166877954</v>
      </c>
      <c r="J299" s="40">
        <f>(G299-G287)/G287</f>
        <v>0.019797607035118563</v>
      </c>
      <c r="K299" s="40">
        <f t="shared" si="19"/>
        <v>0.014910471001680704</v>
      </c>
    </row>
    <row r="300" spans="1:11" ht="11.25">
      <c r="A300" s="35">
        <v>32448</v>
      </c>
      <c r="B300" s="36">
        <v>71872</v>
      </c>
      <c r="C300" s="37">
        <v>34.5</v>
      </c>
      <c r="D300" s="38">
        <v>2479584</v>
      </c>
      <c r="E300" s="39">
        <v>245970</v>
      </c>
      <c r="F300" s="39">
        <v>122637</v>
      </c>
      <c r="G300" s="38">
        <f t="shared" si="16"/>
        <v>10.080839126722772</v>
      </c>
      <c r="H300" s="38">
        <f t="shared" si="17"/>
        <v>20.218889894566892</v>
      </c>
      <c r="I300" s="40">
        <f t="shared" si="18"/>
        <v>0.032732706842543896</v>
      </c>
      <c r="J300" s="40">
        <f>(G300-G288)/G288</f>
        <v>0.014481048918448203</v>
      </c>
      <c r="K300" s="40">
        <f t="shared" si="19"/>
        <v>0.006323122340730979</v>
      </c>
    </row>
    <row r="301" spans="1:11" ht="11.25">
      <c r="A301" s="35">
        <v>32478</v>
      </c>
      <c r="B301" s="36">
        <v>72144</v>
      </c>
      <c r="C301" s="37">
        <v>34.6</v>
      </c>
      <c r="D301" s="38">
        <v>2496182.4</v>
      </c>
      <c r="E301" s="39">
        <v>246140</v>
      </c>
      <c r="F301" s="39">
        <v>122622</v>
      </c>
      <c r="G301" s="38">
        <f t="shared" si="16"/>
        <v>10.141311448768993</v>
      </c>
      <c r="H301" s="38">
        <f t="shared" si="17"/>
        <v>20.356725546802366</v>
      </c>
      <c r="I301" s="40">
        <f t="shared" si="18"/>
        <v>0.033196803482943314</v>
      </c>
      <c r="J301" s="40">
        <f>(G301-G289)/G289</f>
        <v>0.023773195683238997</v>
      </c>
      <c r="K301" s="40">
        <f t="shared" si="19"/>
        <v>0.01724663508744143</v>
      </c>
    </row>
    <row r="302" spans="1:11" ht="11.25">
      <c r="A302" s="35">
        <v>32509</v>
      </c>
      <c r="B302" s="36">
        <v>72361</v>
      </c>
      <c r="C302" s="37">
        <v>34.7</v>
      </c>
      <c r="D302" s="38">
        <v>2510926.7</v>
      </c>
      <c r="E302" s="39">
        <v>246301</v>
      </c>
      <c r="F302" s="39">
        <v>123390</v>
      </c>
      <c r="G302" s="38">
        <f t="shared" si="16"/>
        <v>10.194545292142541</v>
      </c>
      <c r="H302" s="38">
        <f t="shared" si="17"/>
        <v>20.349515357808578</v>
      </c>
      <c r="I302" s="40">
        <f t="shared" si="18"/>
        <v>0.03620065012243495</v>
      </c>
      <c r="J302" s="40">
        <f>(G302-G290)/G290</f>
        <v>0.029723324994063133</v>
      </c>
      <c r="K302" s="40">
        <f t="shared" si="19"/>
        <v>0.01880569214247879</v>
      </c>
    </row>
    <row r="303" spans="1:11" ht="11.25">
      <c r="A303" s="35">
        <v>32540</v>
      </c>
      <c r="B303" s="36">
        <v>72545</v>
      </c>
      <c r="C303" s="37">
        <v>34.5</v>
      </c>
      <c r="D303" s="38">
        <v>2502802.5</v>
      </c>
      <c r="E303" s="39">
        <v>246454</v>
      </c>
      <c r="F303" s="39">
        <v>123135</v>
      </c>
      <c r="G303" s="38">
        <f t="shared" si="16"/>
        <v>10.155252095725775</v>
      </c>
      <c r="H303" s="38">
        <f t="shared" si="17"/>
        <v>20.325679132659275</v>
      </c>
      <c r="I303" s="40">
        <f t="shared" si="18"/>
        <v>0.03299253858859714</v>
      </c>
      <c r="J303" s="40">
        <f>(G303-G291)/G291</f>
        <v>0.01766651610863222</v>
      </c>
      <c r="K303" s="40">
        <f t="shared" si="19"/>
        <v>0.010532339784695886</v>
      </c>
    </row>
    <row r="304" spans="1:11" ht="11.25">
      <c r="A304" s="35">
        <v>32568</v>
      </c>
      <c r="B304" s="36">
        <v>72663</v>
      </c>
      <c r="C304" s="37">
        <v>34.5</v>
      </c>
      <c r="D304" s="38">
        <v>2506873.5</v>
      </c>
      <c r="E304" s="39">
        <v>246626</v>
      </c>
      <c r="F304" s="39">
        <v>123227</v>
      </c>
      <c r="G304" s="38">
        <f t="shared" si="16"/>
        <v>10.164676473688905</v>
      </c>
      <c r="H304" s="38">
        <f t="shared" si="17"/>
        <v>20.34354078245839</v>
      </c>
      <c r="I304" s="40">
        <f t="shared" si="18"/>
        <v>0.03257023489789828</v>
      </c>
      <c r="J304" s="40">
        <f>(G304-G292)/G292</f>
        <v>0.023091351844980637</v>
      </c>
      <c r="K304" s="40">
        <f t="shared" si="19"/>
        <v>0.01318026741062904</v>
      </c>
    </row>
    <row r="305" spans="1:11" ht="11.25">
      <c r="A305" s="35">
        <v>32599</v>
      </c>
      <c r="B305" s="36">
        <v>72788</v>
      </c>
      <c r="C305" s="37">
        <v>34.6</v>
      </c>
      <c r="D305" s="38">
        <v>2518464.8</v>
      </c>
      <c r="E305" s="39">
        <v>246814</v>
      </c>
      <c r="F305" s="39">
        <v>123565</v>
      </c>
      <c r="G305" s="38">
        <f t="shared" si="16"/>
        <v>10.20389767193109</v>
      </c>
      <c r="H305" s="38">
        <f t="shared" si="17"/>
        <v>20.381700319669807</v>
      </c>
      <c r="I305" s="40">
        <f t="shared" si="18"/>
        <v>0.03131287370001984</v>
      </c>
      <c r="J305" s="40">
        <f>(G305-G293)/G293</f>
        <v>0.021760817377128087</v>
      </c>
      <c r="K305" s="40">
        <f t="shared" si="19"/>
        <v>0.011999492162028936</v>
      </c>
    </row>
    <row r="306" spans="1:11" ht="11.25">
      <c r="A306" s="35">
        <v>32629</v>
      </c>
      <c r="B306" s="36">
        <v>72826</v>
      </c>
      <c r="C306" s="37">
        <v>34.4</v>
      </c>
      <c r="D306" s="38">
        <v>2505214.4</v>
      </c>
      <c r="E306" s="39">
        <v>247010</v>
      </c>
      <c r="F306" s="39">
        <v>123474</v>
      </c>
      <c r="G306" s="38">
        <f t="shared" si="16"/>
        <v>10.142157807376218</v>
      </c>
      <c r="H306" s="38">
        <f t="shared" si="17"/>
        <v>20.28940829648347</v>
      </c>
      <c r="I306" s="40">
        <f t="shared" si="18"/>
        <v>0.030172718656726976</v>
      </c>
      <c r="J306" s="40">
        <f>(G306-G294)/G294</f>
        <v>0.014672803950804402</v>
      </c>
      <c r="K306" s="40">
        <f t="shared" si="19"/>
        <v>0.004285056006456902</v>
      </c>
    </row>
    <row r="307" spans="1:11" ht="11.25">
      <c r="A307" s="35">
        <v>32660</v>
      </c>
      <c r="B307" s="36">
        <v>72906</v>
      </c>
      <c r="C307" s="37">
        <v>34.4</v>
      </c>
      <c r="D307" s="38">
        <v>2507966.4</v>
      </c>
      <c r="E307" s="39">
        <v>247228</v>
      </c>
      <c r="F307" s="39">
        <v>123995</v>
      </c>
      <c r="G307" s="38">
        <f t="shared" si="16"/>
        <v>10.144346109663953</v>
      </c>
      <c r="H307" s="38">
        <f t="shared" si="17"/>
        <v>20.226351062542843</v>
      </c>
      <c r="I307" s="40">
        <f t="shared" si="18"/>
        <v>0.02684507042253521</v>
      </c>
      <c r="J307" s="40">
        <f>(G307-G295)/G295</f>
        <v>0.01135405971759231</v>
      </c>
      <c r="K307" s="40">
        <f t="shared" si="19"/>
        <v>0.00014472955314944518</v>
      </c>
    </row>
    <row r="308" spans="1:11" ht="11.25">
      <c r="A308" s="35">
        <v>32690</v>
      </c>
      <c r="B308" s="36">
        <v>72943</v>
      </c>
      <c r="C308" s="37">
        <v>34.5</v>
      </c>
      <c r="D308" s="38">
        <v>2516533.5</v>
      </c>
      <c r="E308" s="39">
        <v>247458</v>
      </c>
      <c r="F308" s="39">
        <v>123967</v>
      </c>
      <c r="G308" s="38">
        <f t="shared" si="16"/>
        <v>10.169537860970346</v>
      </c>
      <c r="H308" s="38">
        <f t="shared" si="17"/>
        <v>20.300027426653866</v>
      </c>
      <c r="I308" s="40">
        <f t="shared" si="18"/>
        <v>0.02433646959696672</v>
      </c>
      <c r="J308" s="40">
        <f>(G308-G296)/G296</f>
        <v>0.00885556475915158</v>
      </c>
      <c r="K308" s="40">
        <f t="shared" si="19"/>
        <v>-0.00047922677705613067</v>
      </c>
    </row>
    <row r="309" spans="1:11" ht="11.25">
      <c r="A309" s="35">
        <v>32721</v>
      </c>
      <c r="B309" s="36">
        <v>72931</v>
      </c>
      <c r="C309" s="37">
        <v>34.5</v>
      </c>
      <c r="D309" s="38">
        <v>2516119.5</v>
      </c>
      <c r="E309" s="39">
        <v>247695</v>
      </c>
      <c r="F309" s="39">
        <v>124166</v>
      </c>
      <c r="G309" s="38">
        <f t="shared" si="16"/>
        <v>10.158136014049537</v>
      </c>
      <c r="H309" s="38">
        <f t="shared" si="17"/>
        <v>20.26415846528035</v>
      </c>
      <c r="I309" s="40">
        <f t="shared" si="18"/>
        <v>0.023262666086736914</v>
      </c>
      <c r="J309" s="40">
        <f>(G309-G297)/G297</f>
        <v>0.013583405598470284</v>
      </c>
      <c r="K309" s="40">
        <f t="shared" si="19"/>
        <v>0.006442609859726077</v>
      </c>
    </row>
    <row r="310" spans="1:11" ht="11.25">
      <c r="A310" s="35">
        <v>32752</v>
      </c>
      <c r="B310" s="36">
        <v>73080</v>
      </c>
      <c r="C310" s="37">
        <v>34.4</v>
      </c>
      <c r="D310" s="38">
        <v>2513952</v>
      </c>
      <c r="E310" s="39">
        <v>247942</v>
      </c>
      <c r="F310" s="39">
        <v>123944</v>
      </c>
      <c r="G310" s="38">
        <f t="shared" si="16"/>
        <v>10.13927450774778</v>
      </c>
      <c r="H310" s="38">
        <f t="shared" si="17"/>
        <v>20.282966501000452</v>
      </c>
      <c r="I310" s="40">
        <f t="shared" si="18"/>
        <v>0.022727272727272728</v>
      </c>
      <c r="J310" s="40">
        <f>(G310-G298)/G298</f>
        <v>0.010044042239510083</v>
      </c>
      <c r="K310" s="40">
        <f t="shared" si="19"/>
        <v>0.0034392683779923723</v>
      </c>
    </row>
    <row r="311" spans="1:11" ht="11.25">
      <c r="A311" s="35">
        <v>32782</v>
      </c>
      <c r="B311" s="36">
        <v>73176</v>
      </c>
      <c r="C311" s="37">
        <v>34.6</v>
      </c>
      <c r="D311" s="38">
        <v>2531889.6</v>
      </c>
      <c r="E311" s="39">
        <v>248174</v>
      </c>
      <c r="F311" s="39">
        <v>124211</v>
      </c>
      <c r="G311" s="38">
        <f t="shared" si="16"/>
        <v>10.202074351060144</v>
      </c>
      <c r="H311" s="38">
        <f t="shared" si="17"/>
        <v>20.3837792144013</v>
      </c>
      <c r="I311" s="40">
        <f t="shared" si="18"/>
        <v>0.021312230456810282</v>
      </c>
      <c r="J311" s="40">
        <f>(G311-G299)/G299</f>
        <v>0.008582245375730444</v>
      </c>
      <c r="K311" s="40">
        <f t="shared" si="19"/>
        <v>0.0019305701409989627</v>
      </c>
    </row>
    <row r="312" spans="1:11" ht="11.25">
      <c r="A312" s="35">
        <v>32813</v>
      </c>
      <c r="B312" s="36">
        <v>73392</v>
      </c>
      <c r="C312" s="37">
        <v>34.4</v>
      </c>
      <c r="D312" s="38">
        <v>2524684.8</v>
      </c>
      <c r="E312" s="39">
        <v>248380</v>
      </c>
      <c r="F312" s="39">
        <v>124637</v>
      </c>
      <c r="G312" s="38">
        <f t="shared" si="16"/>
        <v>10.16460584588131</v>
      </c>
      <c r="H312" s="38">
        <f t="shared" si="17"/>
        <v>20.256302703049656</v>
      </c>
      <c r="I312" s="40">
        <f t="shared" si="18"/>
        <v>0.021148708815672306</v>
      </c>
      <c r="J312" s="40">
        <f>(G312-G300)/G300</f>
        <v>0.00830949865438136</v>
      </c>
      <c r="K312" s="40">
        <f t="shared" si="19"/>
        <v>0.0018503888530901267</v>
      </c>
    </row>
    <row r="313" spans="1:11" ht="11.25">
      <c r="A313" s="35">
        <v>32843</v>
      </c>
      <c r="B313" s="36">
        <v>73468</v>
      </c>
      <c r="C313" s="37">
        <v>34.3</v>
      </c>
      <c r="D313" s="38">
        <v>2519952.4</v>
      </c>
      <c r="E313" s="39">
        <v>248569</v>
      </c>
      <c r="F313" s="39">
        <v>124497</v>
      </c>
      <c r="G313" s="38">
        <f t="shared" si="16"/>
        <v>10.137838588078159</v>
      </c>
      <c r="H313" s="38">
        <f t="shared" si="17"/>
        <v>20.241069262713157</v>
      </c>
      <c r="I313" s="40">
        <f t="shared" si="18"/>
        <v>0.018352184519849192</v>
      </c>
      <c r="J313" s="40">
        <f>(G313-G301)/G301</f>
        <v>-0.00034244690229448353</v>
      </c>
      <c r="K313" s="40">
        <f t="shared" si="19"/>
        <v>-0.005681477790880561</v>
      </c>
    </row>
    <row r="314" spans="1:11" ht="11.25">
      <c r="A314" s="35">
        <v>32874</v>
      </c>
      <c r="B314" s="36">
        <v>73700</v>
      </c>
      <c r="C314" s="37">
        <v>34.4</v>
      </c>
      <c r="D314" s="38">
        <v>2535280</v>
      </c>
      <c r="E314" s="39">
        <v>248743</v>
      </c>
      <c r="F314" s="39">
        <v>125833</v>
      </c>
      <c r="G314" s="38">
        <f t="shared" si="16"/>
        <v>10.192367222394198</v>
      </c>
      <c r="H314" s="38">
        <f t="shared" si="17"/>
        <v>20.14797390191762</v>
      </c>
      <c r="I314" s="40">
        <f t="shared" si="18"/>
        <v>0.01850444300106411</v>
      </c>
      <c r="J314" s="40">
        <f>(G314-G302)/G302</f>
        <v>-0.00021365050484612025</v>
      </c>
      <c r="K314" s="40">
        <f t="shared" si="19"/>
        <v>-0.009903992913208202</v>
      </c>
    </row>
    <row r="315" spans="1:11" ht="11.25">
      <c r="A315" s="35">
        <v>32905</v>
      </c>
      <c r="B315" s="36">
        <v>73901</v>
      </c>
      <c r="C315" s="37">
        <v>34.3</v>
      </c>
      <c r="D315" s="38">
        <v>2534804.3</v>
      </c>
      <c r="E315" s="39">
        <v>248920</v>
      </c>
      <c r="F315" s="39">
        <v>125710</v>
      </c>
      <c r="G315" s="38">
        <f t="shared" si="16"/>
        <v>10.183208661417321</v>
      </c>
      <c r="H315" s="38">
        <f t="shared" si="17"/>
        <v>20.16390342852597</v>
      </c>
      <c r="I315" s="40">
        <f t="shared" si="18"/>
        <v>0.018691846440140603</v>
      </c>
      <c r="J315" s="40">
        <f>(G315-G303)/G303</f>
        <v>0.0027529169564695665</v>
      </c>
      <c r="K315" s="40">
        <f t="shared" si="19"/>
        <v>-0.007959178292515894</v>
      </c>
    </row>
    <row r="316" spans="1:11" ht="11.25">
      <c r="A316" s="35">
        <v>32933</v>
      </c>
      <c r="B316" s="36">
        <v>73964</v>
      </c>
      <c r="C316" s="37">
        <v>34.4</v>
      </c>
      <c r="D316" s="38">
        <v>2544361.6</v>
      </c>
      <c r="E316" s="39">
        <v>249146</v>
      </c>
      <c r="F316" s="39">
        <v>125801</v>
      </c>
      <c r="G316" s="38">
        <f t="shared" si="16"/>
        <v>10.212331725173192</v>
      </c>
      <c r="H316" s="38">
        <f t="shared" si="17"/>
        <v>20.225289147145094</v>
      </c>
      <c r="I316" s="40">
        <f t="shared" si="18"/>
        <v>0.017904573166535927</v>
      </c>
      <c r="J316" s="40">
        <f>(G316-G304)/G304</f>
        <v>0.004688319555240281</v>
      </c>
      <c r="K316" s="40">
        <f t="shared" si="19"/>
        <v>-0.005812736169077353</v>
      </c>
    </row>
    <row r="317" spans="1:11" ht="11.25">
      <c r="A317" s="35">
        <v>32964</v>
      </c>
      <c r="B317" s="36">
        <v>73928</v>
      </c>
      <c r="C317" s="37">
        <v>34.3</v>
      </c>
      <c r="D317" s="38">
        <v>2535730.4</v>
      </c>
      <c r="E317" s="39">
        <v>249436</v>
      </c>
      <c r="F317" s="39">
        <v>125649</v>
      </c>
      <c r="G317" s="38">
        <f t="shared" si="16"/>
        <v>10.165855770618515</v>
      </c>
      <c r="H317" s="38">
        <f t="shared" si="17"/>
        <v>20.181063120279507</v>
      </c>
      <c r="I317" s="40">
        <f t="shared" si="18"/>
        <v>0.015661922294883772</v>
      </c>
      <c r="J317" s="40">
        <f>(G317-G305)/G305</f>
        <v>-0.0037281735407069336</v>
      </c>
      <c r="K317" s="40">
        <f t="shared" si="19"/>
        <v>-0.009843987314280689</v>
      </c>
    </row>
    <row r="318" spans="1:11" ht="11.25">
      <c r="A318" s="35">
        <v>32994</v>
      </c>
      <c r="B318" s="36">
        <v>73840</v>
      </c>
      <c r="C318" s="37">
        <v>34.3</v>
      </c>
      <c r="D318" s="38">
        <v>2532712</v>
      </c>
      <c r="E318" s="39">
        <v>249707</v>
      </c>
      <c r="F318" s="39">
        <v>125893</v>
      </c>
      <c r="G318" s="38">
        <f t="shared" si="16"/>
        <v>10.142735285754904</v>
      </c>
      <c r="H318" s="38">
        <f t="shared" si="17"/>
        <v>20.117973199463037</v>
      </c>
      <c r="I318" s="40">
        <f t="shared" si="18"/>
        <v>0.013923598714744734</v>
      </c>
      <c r="J318" s="40">
        <f>(G318-G306)/G306</f>
        <v>5.6938413861578345E-05</v>
      </c>
      <c r="K318" s="40">
        <f t="shared" si="19"/>
        <v>-0.008449487265241952</v>
      </c>
    </row>
    <row r="319" spans="1:11" ht="11.25">
      <c r="A319" s="35">
        <v>33025</v>
      </c>
      <c r="B319" s="36">
        <v>73823</v>
      </c>
      <c r="C319" s="37">
        <v>34.4</v>
      </c>
      <c r="D319" s="38">
        <v>2539511.2</v>
      </c>
      <c r="E319" s="39">
        <v>249990</v>
      </c>
      <c r="F319" s="39">
        <v>125573</v>
      </c>
      <c r="G319" s="38">
        <f t="shared" si="16"/>
        <v>10.158451138045523</v>
      </c>
      <c r="H319" s="38">
        <f t="shared" si="17"/>
        <v>20.22338560040773</v>
      </c>
      <c r="I319" s="40">
        <f t="shared" si="18"/>
        <v>0.012577839958302472</v>
      </c>
      <c r="J319" s="40">
        <f>(G319-G307)/G307</f>
        <v>0.0013904324861444466</v>
      </c>
      <c r="K319" s="40">
        <f t="shared" si="19"/>
        <v>-0.00014661379731531498</v>
      </c>
    </row>
    <row r="320" spans="1:11" ht="11.25">
      <c r="A320" s="35">
        <v>33055</v>
      </c>
      <c r="B320" s="36">
        <v>73773</v>
      </c>
      <c r="C320" s="37">
        <v>34.3</v>
      </c>
      <c r="D320" s="38">
        <v>2530413.9</v>
      </c>
      <c r="E320" s="39">
        <v>250285</v>
      </c>
      <c r="F320" s="39">
        <v>125732</v>
      </c>
      <c r="G320" s="38">
        <f t="shared" si="16"/>
        <v>10.110130051741015</v>
      </c>
      <c r="H320" s="38">
        <f t="shared" si="17"/>
        <v>20.125456526580344</v>
      </c>
      <c r="I320" s="40">
        <f t="shared" si="18"/>
        <v>0.011378747789369781</v>
      </c>
      <c r="J320" s="40">
        <f>(G320-G308)/G308</f>
        <v>-0.005841741290657072</v>
      </c>
      <c r="K320" s="40">
        <f t="shared" si="19"/>
        <v>-0.008599540109207512</v>
      </c>
    </row>
    <row r="321" spans="1:11" ht="11.25">
      <c r="A321" s="35">
        <v>33086</v>
      </c>
      <c r="B321" s="36">
        <v>73707</v>
      </c>
      <c r="C321" s="37">
        <v>34.2</v>
      </c>
      <c r="D321" s="38">
        <v>2520779.4</v>
      </c>
      <c r="E321" s="39">
        <v>250595</v>
      </c>
      <c r="F321" s="39">
        <v>125990</v>
      </c>
      <c r="G321" s="38">
        <f t="shared" si="16"/>
        <v>10.059176759312836</v>
      </c>
      <c r="H321" s="38">
        <f t="shared" si="17"/>
        <v>20.007773632828002</v>
      </c>
      <c r="I321" s="40">
        <f t="shared" si="18"/>
        <v>0.010640194156120168</v>
      </c>
      <c r="J321" s="40">
        <f>(G321-G309)/G309</f>
        <v>-0.009741871402374704</v>
      </c>
      <c r="K321" s="40">
        <f t="shared" si="19"/>
        <v>-0.012652133217948593</v>
      </c>
    </row>
    <row r="322" spans="1:11" ht="11.25">
      <c r="A322" s="35">
        <v>33117</v>
      </c>
      <c r="B322" s="36">
        <v>73602</v>
      </c>
      <c r="C322" s="37">
        <v>34.2</v>
      </c>
      <c r="D322" s="38">
        <v>2517188.4</v>
      </c>
      <c r="E322" s="39">
        <v>250904</v>
      </c>
      <c r="F322" s="39">
        <v>125892</v>
      </c>
      <c r="G322" s="38">
        <f t="shared" si="16"/>
        <v>10.032476166183082</v>
      </c>
      <c r="H322" s="38">
        <f t="shared" si="17"/>
        <v>19.994824134972834</v>
      </c>
      <c r="I322" s="40">
        <f t="shared" si="18"/>
        <v>0.007142857142857143</v>
      </c>
      <c r="J322" s="40">
        <f>(G322-G310)/G310</f>
        <v>-0.01053313444498316</v>
      </c>
      <c r="K322" s="40">
        <f t="shared" si="19"/>
        <v>-0.014206125421220073</v>
      </c>
    </row>
    <row r="323" spans="1:11" ht="11.25">
      <c r="A323" s="35">
        <v>33147</v>
      </c>
      <c r="B323" s="36">
        <v>73466</v>
      </c>
      <c r="C323" s="37">
        <v>34.1</v>
      </c>
      <c r="D323" s="38">
        <v>2505190.6</v>
      </c>
      <c r="E323" s="39">
        <v>251201</v>
      </c>
      <c r="F323" s="39">
        <v>125995</v>
      </c>
      <c r="G323" s="38">
        <f aca="true" t="shared" si="20" ref="G323:G386">D323/E323</f>
        <v>9.972852815076374</v>
      </c>
      <c r="H323" s="38">
        <f aca="true" t="shared" si="21" ref="H323:H386">D323/F323</f>
        <v>19.883254097384818</v>
      </c>
      <c r="I323" s="40">
        <f t="shared" si="18"/>
        <v>0.003963047993877774</v>
      </c>
      <c r="J323" s="40">
        <f>(G323-G311)/G311</f>
        <v>-0.022468130313121143</v>
      </c>
      <c r="K323" s="40">
        <f t="shared" si="19"/>
        <v>-0.024555069585077645</v>
      </c>
    </row>
    <row r="324" spans="1:11" ht="11.25">
      <c r="A324" s="35">
        <v>33178</v>
      </c>
      <c r="B324" s="36">
        <v>73315</v>
      </c>
      <c r="C324" s="37">
        <v>34.2</v>
      </c>
      <c r="D324" s="38">
        <v>2507373</v>
      </c>
      <c r="E324" s="39">
        <v>251486</v>
      </c>
      <c r="F324" s="39">
        <v>126070</v>
      </c>
      <c r="G324" s="38">
        <f t="shared" si="20"/>
        <v>9.970228959067304</v>
      </c>
      <c r="H324" s="38">
        <f t="shared" si="21"/>
        <v>19.88873641627667</v>
      </c>
      <c r="I324" s="40">
        <f t="shared" si="18"/>
        <v>-0.0010491606714628297</v>
      </c>
      <c r="J324" s="40">
        <f>(G324-G312)/G312</f>
        <v>-0.019122914332459513</v>
      </c>
      <c r="K324" s="40">
        <f t="shared" si="19"/>
        <v>-0.018145773795019648</v>
      </c>
    </row>
    <row r="325" spans="1:11" ht="11.25">
      <c r="A325" s="35">
        <v>33208</v>
      </c>
      <c r="B325" s="36">
        <v>73248</v>
      </c>
      <c r="C325" s="37">
        <v>34.2</v>
      </c>
      <c r="D325" s="38">
        <v>2505081.6</v>
      </c>
      <c r="E325" s="39">
        <v>251758</v>
      </c>
      <c r="F325" s="39">
        <v>126142</v>
      </c>
      <c r="G325" s="38">
        <f t="shared" si="20"/>
        <v>9.950355500123134</v>
      </c>
      <c r="H325" s="38">
        <f t="shared" si="21"/>
        <v>19.859218975440378</v>
      </c>
      <c r="I325" s="40">
        <f t="shared" si="18"/>
        <v>-0.002994501007241248</v>
      </c>
      <c r="J325" s="40">
        <f>(G325-G313)/G313</f>
        <v>-0.01849339840303832</v>
      </c>
      <c r="K325" s="40">
        <f t="shared" si="19"/>
        <v>-0.018865124283537763</v>
      </c>
    </row>
    <row r="326" spans="1:11" ht="11.25">
      <c r="A326" s="35">
        <v>33239</v>
      </c>
      <c r="B326" s="36">
        <v>73101</v>
      </c>
      <c r="C326" s="37">
        <v>34.1</v>
      </c>
      <c r="D326" s="38">
        <v>2492744.1</v>
      </c>
      <c r="E326" s="39">
        <v>252012</v>
      </c>
      <c r="F326" s="39">
        <v>125955</v>
      </c>
      <c r="G326" s="38">
        <f t="shared" si="20"/>
        <v>9.891370649016714</v>
      </c>
      <c r="H326" s="38">
        <f t="shared" si="21"/>
        <v>19.790751458854352</v>
      </c>
      <c r="I326" s="40">
        <f t="shared" si="18"/>
        <v>-0.008127544097693352</v>
      </c>
      <c r="J326" s="40">
        <f>(G326-G314)/G314</f>
        <v>-0.029531566790112113</v>
      </c>
      <c r="K326" s="40">
        <f t="shared" si="19"/>
        <v>-0.017729943705618395</v>
      </c>
    </row>
    <row r="327" spans="1:11" ht="11.25">
      <c r="A327" s="35">
        <v>33270</v>
      </c>
      <c r="B327" s="36">
        <v>72816</v>
      </c>
      <c r="C327" s="37">
        <v>34.1</v>
      </c>
      <c r="D327" s="38">
        <v>2483025.6</v>
      </c>
      <c r="E327" s="39">
        <v>252253</v>
      </c>
      <c r="F327" s="39">
        <v>126020</v>
      </c>
      <c r="G327" s="38">
        <f t="shared" si="20"/>
        <v>9.843393735654283</v>
      </c>
      <c r="H327" s="38">
        <f t="shared" si="21"/>
        <v>19.703424853197905</v>
      </c>
      <c r="I327" s="40">
        <f t="shared" si="18"/>
        <v>-0.014681804035128077</v>
      </c>
      <c r="J327" s="40">
        <f>(G327-G315)/G315</f>
        <v>-0.03337012301933349</v>
      </c>
      <c r="K327" s="40">
        <f t="shared" si="19"/>
        <v>-0.0228367774602919</v>
      </c>
    </row>
    <row r="328" spans="1:11" ht="11.25">
      <c r="A328" s="35">
        <v>33298</v>
      </c>
      <c r="B328" s="36">
        <v>72665</v>
      </c>
      <c r="C328" s="37">
        <v>34</v>
      </c>
      <c r="D328" s="38">
        <v>2470610</v>
      </c>
      <c r="E328" s="39">
        <v>252507</v>
      </c>
      <c r="F328" s="39">
        <v>126238</v>
      </c>
      <c r="G328" s="38">
        <f t="shared" si="20"/>
        <v>9.784322810852768</v>
      </c>
      <c r="H328" s="38">
        <f t="shared" si="21"/>
        <v>19.5710483372677</v>
      </c>
      <c r="I328" s="40">
        <f t="shared" si="18"/>
        <v>-0.0175625980206587</v>
      </c>
      <c r="J328" s="40">
        <f>(G328-G316)/G316</f>
        <v>-0.041910988189444595</v>
      </c>
      <c r="K328" s="40">
        <f t="shared" si="19"/>
        <v>-0.032347661638733254</v>
      </c>
    </row>
    <row r="329" spans="1:11" ht="11.25">
      <c r="A329" s="35">
        <v>33329</v>
      </c>
      <c r="B329" s="36">
        <v>72495</v>
      </c>
      <c r="C329" s="37">
        <v>34</v>
      </c>
      <c r="D329" s="38">
        <v>2464830</v>
      </c>
      <c r="E329" s="39">
        <v>252778</v>
      </c>
      <c r="F329" s="39">
        <v>126548</v>
      </c>
      <c r="G329" s="38">
        <f t="shared" si="20"/>
        <v>9.750967251896922</v>
      </c>
      <c r="H329" s="38">
        <f t="shared" si="21"/>
        <v>19.47743148844707</v>
      </c>
      <c r="I329" s="40">
        <f t="shared" si="18"/>
        <v>-0.019383724705118493</v>
      </c>
      <c r="J329" s="40">
        <f>(G329-G317)/G317</f>
        <v>-0.04081196193248277</v>
      </c>
      <c r="K329" s="40">
        <f t="shared" si="19"/>
        <v>-0.03486593484390685</v>
      </c>
    </row>
    <row r="330" spans="1:11" ht="11.25">
      <c r="A330" s="35">
        <v>33359</v>
      </c>
      <c r="B330" s="36">
        <v>72401</v>
      </c>
      <c r="C330" s="37">
        <v>34</v>
      </c>
      <c r="D330" s="38">
        <v>2461634</v>
      </c>
      <c r="E330" s="39">
        <v>253060</v>
      </c>
      <c r="F330" s="39">
        <v>126176</v>
      </c>
      <c r="G330" s="38">
        <f t="shared" si="20"/>
        <v>9.727471745831028</v>
      </c>
      <c r="H330" s="38">
        <f t="shared" si="21"/>
        <v>19.50952637585595</v>
      </c>
      <c r="I330" s="40">
        <f t="shared" si="18"/>
        <v>-0.019488082340195015</v>
      </c>
      <c r="J330" s="40">
        <f>(G330-G318)/G318</f>
        <v>-0.04094196764723792</v>
      </c>
      <c r="K330" s="40">
        <f t="shared" si="19"/>
        <v>-0.030243942447608436</v>
      </c>
    </row>
    <row r="331" spans="1:11" ht="11.25">
      <c r="A331" s="35">
        <v>33390</v>
      </c>
      <c r="B331" s="36">
        <v>72418</v>
      </c>
      <c r="C331" s="37">
        <v>34.1</v>
      </c>
      <c r="D331" s="38">
        <v>2469453.8</v>
      </c>
      <c r="E331" s="39">
        <v>253350</v>
      </c>
      <c r="F331" s="39">
        <v>126331</v>
      </c>
      <c r="G331" s="38">
        <f t="shared" si="20"/>
        <v>9.747202684033944</v>
      </c>
      <c r="H331" s="38">
        <f t="shared" si="21"/>
        <v>19.54748873989757</v>
      </c>
      <c r="I331" s="40">
        <f t="shared" si="18"/>
        <v>-0.019032008994486812</v>
      </c>
      <c r="J331" s="40">
        <f>(G331-G319)/G319</f>
        <v>-0.04048338161231761</v>
      </c>
      <c r="K331" s="40">
        <f t="shared" si="19"/>
        <v>-0.03342154839279402</v>
      </c>
    </row>
    <row r="332" spans="1:11" ht="11.25">
      <c r="A332" s="35">
        <v>33420</v>
      </c>
      <c r="B332" s="36">
        <v>72382</v>
      </c>
      <c r="C332" s="37">
        <v>34.1</v>
      </c>
      <c r="D332" s="38">
        <v>2468226.2</v>
      </c>
      <c r="E332" s="39">
        <v>253650</v>
      </c>
      <c r="F332" s="39">
        <v>126154</v>
      </c>
      <c r="G332" s="38">
        <f t="shared" si="20"/>
        <v>9.730834614626454</v>
      </c>
      <c r="H332" s="38">
        <f t="shared" si="21"/>
        <v>19.565183822946558</v>
      </c>
      <c r="I332" s="40">
        <f t="shared" si="18"/>
        <v>-0.018855136703129872</v>
      </c>
      <c r="J332" s="40">
        <f>(G332-G320)/G320</f>
        <v>-0.03751637567206605</v>
      </c>
      <c r="K332" s="40">
        <f t="shared" si="19"/>
        <v>-0.02783900593230345</v>
      </c>
    </row>
    <row r="333" spans="1:11" ht="11.25">
      <c r="A333" s="35">
        <v>33451</v>
      </c>
      <c r="B333" s="36">
        <v>72439</v>
      </c>
      <c r="C333" s="37">
        <v>34.1</v>
      </c>
      <c r="D333" s="38">
        <v>2470169.9</v>
      </c>
      <c r="E333" s="39">
        <v>253966</v>
      </c>
      <c r="F333" s="39">
        <v>126150</v>
      </c>
      <c r="G333" s="38">
        <f t="shared" si="20"/>
        <v>9.726380302875187</v>
      </c>
      <c r="H333" s="38">
        <f t="shared" si="21"/>
        <v>19.58121204914784</v>
      </c>
      <c r="I333" s="40">
        <f t="shared" si="18"/>
        <v>-0.017203250708887893</v>
      </c>
      <c r="J333" s="40">
        <f>(G333-G321)/G321</f>
        <v>-0.033083866045950934</v>
      </c>
      <c r="K333" s="40">
        <f t="shared" si="19"/>
        <v>-0.021319792572036866</v>
      </c>
    </row>
    <row r="334" spans="1:11" ht="11.25">
      <c r="A334" s="35">
        <v>33482</v>
      </c>
      <c r="B334" s="36">
        <v>72451</v>
      </c>
      <c r="C334" s="37">
        <v>34.1</v>
      </c>
      <c r="D334" s="38">
        <v>2470579.1</v>
      </c>
      <c r="E334" s="39">
        <v>254280</v>
      </c>
      <c r="F334" s="39">
        <v>126650</v>
      </c>
      <c r="G334" s="38">
        <f t="shared" si="20"/>
        <v>9.715978842221174</v>
      </c>
      <c r="H334" s="38">
        <f t="shared" si="21"/>
        <v>19.507138570864587</v>
      </c>
      <c r="I334" s="40">
        <f t="shared" si="18"/>
        <v>-0.015638162006467216</v>
      </c>
      <c r="J334" s="40">
        <f>(G334-G322)/G322</f>
        <v>-0.031547278928878965</v>
      </c>
      <c r="K334" s="40">
        <f t="shared" si="19"/>
        <v>-0.024390590325585264</v>
      </c>
    </row>
    <row r="335" spans="1:11" ht="11.25">
      <c r="A335" s="35">
        <v>33512</v>
      </c>
      <c r="B335" s="36">
        <v>72422</v>
      </c>
      <c r="C335" s="37">
        <v>34.2</v>
      </c>
      <c r="D335" s="38">
        <v>2476832.4</v>
      </c>
      <c r="E335" s="39">
        <v>254576</v>
      </c>
      <c r="F335" s="39">
        <v>126642</v>
      </c>
      <c r="G335" s="38">
        <f t="shared" si="20"/>
        <v>9.729245490541135</v>
      </c>
      <c r="H335" s="38">
        <f t="shared" si="21"/>
        <v>19.557748614203817</v>
      </c>
      <c r="I335" s="40">
        <f aca="true" t="shared" si="22" ref="I335:I398">(B335-B323)/B323</f>
        <v>-0.014210655269104075</v>
      </c>
      <c r="J335" s="40">
        <f>(G335-G323)/G323</f>
        <v>-0.024427045004310834</v>
      </c>
      <c r="K335" s="40">
        <f aca="true" t="shared" si="23" ref="K335:K398">(H335-H323)/H323</f>
        <v>-0.016370835557737676</v>
      </c>
    </row>
    <row r="336" spans="1:11" ht="11.25">
      <c r="A336" s="35">
        <v>33543</v>
      </c>
      <c r="B336" s="36">
        <v>72348</v>
      </c>
      <c r="C336" s="37">
        <v>34.1</v>
      </c>
      <c r="D336" s="38">
        <v>2467066.8</v>
      </c>
      <c r="E336" s="39">
        <v>254841</v>
      </c>
      <c r="F336" s="39">
        <v>126701</v>
      </c>
      <c r="G336" s="38">
        <f t="shared" si="20"/>
        <v>9.680808033244258</v>
      </c>
      <c r="H336" s="38">
        <f t="shared" si="21"/>
        <v>19.471565338868675</v>
      </c>
      <c r="I336" s="40">
        <f t="shared" si="22"/>
        <v>-0.013189661051626543</v>
      </c>
      <c r="J336" s="40">
        <f>(G336-G324)/G324</f>
        <v>-0.02902851348863319</v>
      </c>
      <c r="K336" s="40">
        <f t="shared" si="23"/>
        <v>-0.02097524290515455</v>
      </c>
    </row>
    <row r="337" spans="1:11" ht="11.25">
      <c r="A337" s="35">
        <v>33573</v>
      </c>
      <c r="B337" s="36">
        <v>72393</v>
      </c>
      <c r="C337" s="37">
        <v>34.1</v>
      </c>
      <c r="D337" s="38">
        <v>2468601.3</v>
      </c>
      <c r="E337" s="39">
        <v>255089</v>
      </c>
      <c r="F337" s="39">
        <v>126664</v>
      </c>
      <c r="G337" s="38">
        <f t="shared" si="20"/>
        <v>9.677411805291486</v>
      </c>
      <c r="H337" s="38">
        <f t="shared" si="21"/>
        <v>19.489367934061768</v>
      </c>
      <c r="I337" s="40">
        <f t="shared" si="22"/>
        <v>-0.01167267365661861</v>
      </c>
      <c r="J337" s="40">
        <f>(G337-G325)/G325</f>
        <v>-0.02743054706218992</v>
      </c>
      <c r="K337" s="40">
        <f t="shared" si="23"/>
        <v>-0.018623644859145732</v>
      </c>
    </row>
    <row r="338" spans="1:11" ht="11.25">
      <c r="A338" s="35">
        <v>33604</v>
      </c>
      <c r="B338" s="36">
        <v>72429</v>
      </c>
      <c r="C338" s="37">
        <v>34.1</v>
      </c>
      <c r="D338" s="38">
        <v>2469828.9</v>
      </c>
      <c r="E338" s="39">
        <v>255331</v>
      </c>
      <c r="F338" s="39">
        <v>127261</v>
      </c>
      <c r="G338" s="38">
        <f t="shared" si="20"/>
        <v>9.673047534376945</v>
      </c>
      <c r="H338" s="38">
        <f t="shared" si="21"/>
        <v>19.407586770495282</v>
      </c>
      <c r="I338" s="40">
        <f t="shared" si="22"/>
        <v>-0.009192760700948004</v>
      </c>
      <c r="J338" s="40">
        <f>(G338-G326)/G326</f>
        <v>-0.022072079025920704</v>
      </c>
      <c r="K338" s="40">
        <f t="shared" si="23"/>
        <v>-0.01936079532683145</v>
      </c>
    </row>
    <row r="339" spans="1:11" ht="11.25">
      <c r="A339" s="35">
        <v>33635</v>
      </c>
      <c r="B339" s="36">
        <v>72407</v>
      </c>
      <c r="C339" s="37">
        <v>34.1</v>
      </c>
      <c r="D339" s="38">
        <v>2469078.7</v>
      </c>
      <c r="E339" s="39">
        <v>255576</v>
      </c>
      <c r="F339" s="39">
        <v>127207</v>
      </c>
      <c r="G339" s="38">
        <f t="shared" si="20"/>
        <v>9.660839437192852</v>
      </c>
      <c r="H339" s="38">
        <f t="shared" si="21"/>
        <v>19.409927912772098</v>
      </c>
      <c r="I339" s="40">
        <f t="shared" si="22"/>
        <v>-0.005616897385190068</v>
      </c>
      <c r="J339" s="40">
        <f>(G339-G327)/G327</f>
        <v>-0.018545869784746243</v>
      </c>
      <c r="K339" s="40">
        <f t="shared" si="23"/>
        <v>-0.01489573221978069</v>
      </c>
    </row>
    <row r="340" spans="1:11" ht="11.25">
      <c r="A340" s="35">
        <v>33664</v>
      </c>
      <c r="B340" s="36">
        <v>72422</v>
      </c>
      <c r="C340" s="37">
        <v>34.1</v>
      </c>
      <c r="D340" s="38">
        <v>2469590.2</v>
      </c>
      <c r="E340" s="39">
        <v>255848</v>
      </c>
      <c r="F340" s="39">
        <v>127604</v>
      </c>
      <c r="G340" s="38">
        <f t="shared" si="20"/>
        <v>9.652567930959007</v>
      </c>
      <c r="H340" s="38">
        <f t="shared" si="21"/>
        <v>19.353548478104138</v>
      </c>
      <c r="I340" s="40">
        <f t="shared" si="22"/>
        <v>-0.0033441133970962635</v>
      </c>
      <c r="J340" s="40">
        <f>(G340-G328)/G328</f>
        <v>-0.013465917104412988</v>
      </c>
      <c r="K340" s="40">
        <f t="shared" si="23"/>
        <v>-0.011113347400475967</v>
      </c>
    </row>
    <row r="341" spans="1:11" ht="11.25">
      <c r="A341" s="35">
        <v>33695</v>
      </c>
      <c r="B341" s="36">
        <v>72570</v>
      </c>
      <c r="C341" s="37">
        <v>34.3</v>
      </c>
      <c r="D341" s="38">
        <v>2489151</v>
      </c>
      <c r="E341" s="39">
        <v>256139</v>
      </c>
      <c r="F341" s="39">
        <v>127841</v>
      </c>
      <c r="G341" s="38">
        <f t="shared" si="20"/>
        <v>9.717969539976341</v>
      </c>
      <c r="H341" s="38">
        <f t="shared" si="21"/>
        <v>19.470678420850902</v>
      </c>
      <c r="I341" s="40">
        <f t="shared" si="22"/>
        <v>0.0010345541071798054</v>
      </c>
      <c r="J341" s="40">
        <f>(G341-G329)/G329</f>
        <v>-0.003384044994527269</v>
      </c>
      <c r="K341" s="40">
        <f t="shared" si="23"/>
        <v>-0.0003467124297253462</v>
      </c>
    </row>
    <row r="342" spans="1:11" ht="11.25">
      <c r="A342" s="35">
        <v>33725</v>
      </c>
      <c r="B342" s="36">
        <v>72684</v>
      </c>
      <c r="C342" s="37">
        <v>34.2</v>
      </c>
      <c r="D342" s="38">
        <v>2485792.8</v>
      </c>
      <c r="E342" s="39">
        <v>256437</v>
      </c>
      <c r="F342" s="39">
        <v>128119</v>
      </c>
      <c r="G342" s="38">
        <f t="shared" si="20"/>
        <v>9.693580879514267</v>
      </c>
      <c r="H342" s="38">
        <f t="shared" si="21"/>
        <v>19.402218250220496</v>
      </c>
      <c r="I342" s="40">
        <f t="shared" si="22"/>
        <v>0.003908785790251516</v>
      </c>
      <c r="J342" s="40">
        <f>(G342-G330)/G330</f>
        <v>-0.0034840364693206854</v>
      </c>
      <c r="K342" s="40">
        <f t="shared" si="23"/>
        <v>-0.005500293731797169</v>
      </c>
    </row>
    <row r="343" spans="1:11" ht="11.25">
      <c r="A343" s="35">
        <v>33756</v>
      </c>
      <c r="B343" s="36">
        <v>72726</v>
      </c>
      <c r="C343" s="37">
        <v>34.1</v>
      </c>
      <c r="D343" s="38">
        <v>2479956.6</v>
      </c>
      <c r="E343" s="39">
        <v>256742</v>
      </c>
      <c r="F343" s="39">
        <v>128459</v>
      </c>
      <c r="G343" s="38">
        <f t="shared" si="20"/>
        <v>9.659333494325043</v>
      </c>
      <c r="H343" s="38">
        <f t="shared" si="21"/>
        <v>19.30543286184697</v>
      </c>
      <c r="I343" s="40">
        <f t="shared" si="22"/>
        <v>0.004253086249275042</v>
      </c>
      <c r="J343" s="40">
        <f>(G343-G331)/G331</f>
        <v>-0.009014810972673374</v>
      </c>
      <c r="K343" s="40">
        <f t="shared" si="23"/>
        <v>-0.01238296546791454</v>
      </c>
    </row>
    <row r="344" spans="1:11" ht="11.25">
      <c r="A344" s="35">
        <v>33786</v>
      </c>
      <c r="B344" s="36">
        <v>72734</v>
      </c>
      <c r="C344" s="37">
        <v>34.2</v>
      </c>
      <c r="D344" s="38">
        <v>2487502.8</v>
      </c>
      <c r="E344" s="39">
        <v>257063</v>
      </c>
      <c r="F344" s="39">
        <v>128563</v>
      </c>
      <c r="G344" s="38">
        <f t="shared" si="20"/>
        <v>9.676627130314358</v>
      </c>
      <c r="H344" s="38">
        <f t="shared" si="21"/>
        <v>19.348512402479717</v>
      </c>
      <c r="I344" s="40">
        <f t="shared" si="22"/>
        <v>0.004863087507943964</v>
      </c>
      <c r="J344" s="40">
        <f>(G344-G332)/G332</f>
        <v>-0.005570692182006323</v>
      </c>
      <c r="K344" s="40">
        <f t="shared" si="23"/>
        <v>-0.011074336046499279</v>
      </c>
    </row>
    <row r="345" spans="1:11" ht="11.25">
      <c r="A345" s="35">
        <v>33817</v>
      </c>
      <c r="B345" s="36">
        <v>72815</v>
      </c>
      <c r="C345" s="37">
        <v>34.2</v>
      </c>
      <c r="D345" s="38">
        <v>2490273</v>
      </c>
      <c r="E345" s="39">
        <v>257390</v>
      </c>
      <c r="F345" s="39">
        <v>128613</v>
      </c>
      <c r="G345" s="38">
        <f t="shared" si="20"/>
        <v>9.67509615758188</v>
      </c>
      <c r="H345" s="38">
        <f t="shared" si="21"/>
        <v>19.36252944881155</v>
      </c>
      <c r="I345" s="40">
        <f t="shared" si="22"/>
        <v>0.00519057413824045</v>
      </c>
      <c r="J345" s="40">
        <f>(G345-G333)/G333</f>
        <v>-0.005272685592825019</v>
      </c>
      <c r="K345" s="40">
        <f t="shared" si="23"/>
        <v>-0.01116798080667367</v>
      </c>
    </row>
    <row r="346" spans="1:11" ht="11.25">
      <c r="A346" s="35">
        <v>33848</v>
      </c>
      <c r="B346" s="36">
        <v>72919</v>
      </c>
      <c r="C346" s="37">
        <v>34.3</v>
      </c>
      <c r="D346" s="38">
        <v>2501121.7</v>
      </c>
      <c r="E346" s="39">
        <v>257704</v>
      </c>
      <c r="F346" s="39">
        <v>128501</v>
      </c>
      <c r="G346" s="38">
        <f t="shared" si="20"/>
        <v>9.70540503833856</v>
      </c>
      <c r="H346" s="38">
        <f t="shared" si="21"/>
        <v>19.463830631668237</v>
      </c>
      <c r="I346" s="40">
        <f t="shared" si="22"/>
        <v>0.0064595381706256646</v>
      </c>
      <c r="J346" s="40">
        <f>(G346-G334)/G334</f>
        <v>-0.0010882901305492509</v>
      </c>
      <c r="K346" s="40">
        <f t="shared" si="23"/>
        <v>-0.0022201072206988527</v>
      </c>
    </row>
    <row r="347" spans="1:11" ht="11.25">
      <c r="A347" s="35">
        <v>33878</v>
      </c>
      <c r="B347" s="36">
        <v>73074</v>
      </c>
      <c r="C347" s="37">
        <v>34.2</v>
      </c>
      <c r="D347" s="38">
        <v>2499130.8</v>
      </c>
      <c r="E347" s="39">
        <v>258004</v>
      </c>
      <c r="F347" s="39">
        <v>128026</v>
      </c>
      <c r="G347" s="38">
        <f t="shared" si="20"/>
        <v>9.686403311576564</v>
      </c>
      <c r="H347" s="38">
        <f t="shared" si="21"/>
        <v>19.52049427460047</v>
      </c>
      <c r="I347" s="40">
        <f t="shared" si="22"/>
        <v>0.009002789207699318</v>
      </c>
      <c r="J347" s="40">
        <f>(G347-G335)/G335</f>
        <v>-0.004403443104218411</v>
      </c>
      <c r="K347" s="40">
        <f t="shared" si="23"/>
        <v>-0.001904837838865111</v>
      </c>
    </row>
    <row r="348" spans="1:11" ht="11.25">
      <c r="A348" s="35">
        <v>33909</v>
      </c>
      <c r="B348" s="36">
        <v>73221</v>
      </c>
      <c r="C348" s="37">
        <v>34.2</v>
      </c>
      <c r="D348" s="38">
        <v>2504158.2</v>
      </c>
      <c r="E348" s="39">
        <v>258280</v>
      </c>
      <c r="F348" s="39">
        <v>128441</v>
      </c>
      <c r="G348" s="38">
        <f t="shared" si="20"/>
        <v>9.695517268081153</v>
      </c>
      <c r="H348" s="38">
        <f t="shared" si="21"/>
        <v>19.496564181219394</v>
      </c>
      <c r="I348" s="40">
        <f t="shared" si="22"/>
        <v>0.012066677724332394</v>
      </c>
      <c r="J348" s="40">
        <f>(G348-G336)/G336</f>
        <v>0.0015194222203748506</v>
      </c>
      <c r="K348" s="40">
        <f t="shared" si="23"/>
        <v>0.0012838640302234427</v>
      </c>
    </row>
    <row r="349" spans="1:11" ht="11.25">
      <c r="A349" s="35">
        <v>33939</v>
      </c>
      <c r="B349" s="36">
        <v>73411</v>
      </c>
      <c r="C349" s="37">
        <v>34.2</v>
      </c>
      <c r="D349" s="38">
        <v>2510656.2</v>
      </c>
      <c r="E349" s="39">
        <v>258546</v>
      </c>
      <c r="F349" s="39">
        <v>128554</v>
      </c>
      <c r="G349" s="38">
        <f t="shared" si="20"/>
        <v>9.710675082963961</v>
      </c>
      <c r="H349" s="38">
        <f t="shared" si="21"/>
        <v>19.529973396393736</v>
      </c>
      <c r="I349" s="40">
        <f t="shared" si="22"/>
        <v>0.014062133079165113</v>
      </c>
      <c r="J349" s="40">
        <f>(G349-G337)/G337</f>
        <v>0.003437208040923413</v>
      </c>
      <c r="K349" s="40">
        <f t="shared" si="23"/>
        <v>0.002083467379206332</v>
      </c>
    </row>
    <row r="350" spans="1:11" ht="11.25">
      <c r="A350" s="35">
        <v>33970</v>
      </c>
      <c r="B350" s="36">
        <v>73683</v>
      </c>
      <c r="C350" s="37">
        <v>34.3</v>
      </c>
      <c r="D350" s="38">
        <v>2527326.9</v>
      </c>
      <c r="E350" s="39">
        <v>258799</v>
      </c>
      <c r="F350" s="39">
        <v>128400</v>
      </c>
      <c r="G350" s="38">
        <f t="shared" si="20"/>
        <v>9.765597625956824</v>
      </c>
      <c r="H350" s="38">
        <f t="shared" si="21"/>
        <v>19.683231308411216</v>
      </c>
      <c r="I350" s="40">
        <f t="shared" si="22"/>
        <v>0.017313507020668518</v>
      </c>
      <c r="J350" s="40">
        <f>(G350-G338)/G338</f>
        <v>0.00956783177700369</v>
      </c>
      <c r="K350" s="40">
        <f t="shared" si="23"/>
        <v>0.014202926988067736</v>
      </c>
    </row>
    <row r="351" spans="1:11" ht="11.25">
      <c r="A351" s="35">
        <v>34001</v>
      </c>
      <c r="B351" s="36">
        <v>73941</v>
      </c>
      <c r="C351" s="37">
        <v>34.3</v>
      </c>
      <c r="D351" s="38">
        <v>2536176.3</v>
      </c>
      <c r="E351" s="39">
        <v>259036</v>
      </c>
      <c r="F351" s="39">
        <v>128458</v>
      </c>
      <c r="G351" s="38">
        <f t="shared" si="20"/>
        <v>9.790825599530567</v>
      </c>
      <c r="H351" s="38">
        <f t="shared" si="21"/>
        <v>19.743233586074826</v>
      </c>
      <c r="I351" s="40">
        <f t="shared" si="22"/>
        <v>0.021185796953333242</v>
      </c>
      <c r="J351" s="40">
        <f>(G351-G339)/G339</f>
        <v>0.01345495525340037</v>
      </c>
      <c r="K351" s="40">
        <f t="shared" si="23"/>
        <v>0.0171719171137883</v>
      </c>
    </row>
    <row r="352" spans="1:11" ht="11.25">
      <c r="A352" s="35">
        <v>34029</v>
      </c>
      <c r="B352" s="36">
        <v>73855</v>
      </c>
      <c r="C352" s="37">
        <v>34.1</v>
      </c>
      <c r="D352" s="38">
        <v>2518455.5</v>
      </c>
      <c r="E352" s="39">
        <v>259283</v>
      </c>
      <c r="F352" s="39">
        <v>128598</v>
      </c>
      <c r="G352" s="38">
        <f t="shared" si="20"/>
        <v>9.713153195543093</v>
      </c>
      <c r="H352" s="38">
        <f t="shared" si="21"/>
        <v>19.583939874648127</v>
      </c>
      <c r="I352" s="40">
        <f t="shared" si="22"/>
        <v>0.019786805114467978</v>
      </c>
      <c r="J352" s="40">
        <f>(G352-G340)/G340</f>
        <v>0.006276595515040997</v>
      </c>
      <c r="K352" s="40">
        <f t="shared" si="23"/>
        <v>0.011904349055401683</v>
      </c>
    </row>
    <row r="353" spans="1:11" ht="11.25">
      <c r="A353" s="35">
        <v>34060</v>
      </c>
      <c r="B353" s="36">
        <v>74079</v>
      </c>
      <c r="C353" s="37">
        <v>34.4</v>
      </c>
      <c r="D353" s="38">
        <v>2548317.6</v>
      </c>
      <c r="E353" s="39">
        <v>259547</v>
      </c>
      <c r="F353" s="39">
        <v>128584</v>
      </c>
      <c r="G353" s="38">
        <f t="shared" si="20"/>
        <v>9.818328087013143</v>
      </c>
      <c r="H353" s="38">
        <f t="shared" si="21"/>
        <v>19.81831020966839</v>
      </c>
      <c r="I353" s="40">
        <f t="shared" si="22"/>
        <v>0.02079371641174039</v>
      </c>
      <c r="J353" s="40">
        <f>(G353-G341)/G341</f>
        <v>0.010327110681296282</v>
      </c>
      <c r="K353" s="40">
        <f t="shared" si="23"/>
        <v>0.017854117935881122</v>
      </c>
    </row>
    <row r="354" spans="1:11" ht="11.25">
      <c r="A354" s="35">
        <v>34090</v>
      </c>
      <c r="B354" s="36">
        <v>74331</v>
      </c>
      <c r="C354" s="37">
        <v>34.3</v>
      </c>
      <c r="D354" s="38">
        <v>2549553.3</v>
      </c>
      <c r="E354" s="39">
        <v>259822</v>
      </c>
      <c r="F354" s="39">
        <v>129264</v>
      </c>
      <c r="G354" s="38">
        <f t="shared" si="20"/>
        <v>9.81269215078015</v>
      </c>
      <c r="H354" s="38">
        <f t="shared" si="21"/>
        <v>19.72361446342369</v>
      </c>
      <c r="I354" s="40">
        <f t="shared" si="22"/>
        <v>0.022659732540861812</v>
      </c>
      <c r="J354" s="40">
        <f>(G354-G342)/G342</f>
        <v>0.01228764403437374</v>
      </c>
      <c r="K354" s="40">
        <f t="shared" si="23"/>
        <v>0.016564921034198824</v>
      </c>
    </row>
    <row r="355" spans="1:11" ht="11.25">
      <c r="A355" s="35">
        <v>34121</v>
      </c>
      <c r="B355" s="36">
        <v>74440</v>
      </c>
      <c r="C355" s="37">
        <v>34.3</v>
      </c>
      <c r="D355" s="38">
        <v>2553292</v>
      </c>
      <c r="E355" s="39">
        <v>260109</v>
      </c>
      <c r="F355" s="39">
        <v>129411</v>
      </c>
      <c r="G355" s="38">
        <f t="shared" si="20"/>
        <v>9.816238576904297</v>
      </c>
      <c r="H355" s="38">
        <f t="shared" si="21"/>
        <v>19.7301002233195</v>
      </c>
      <c r="I355" s="40">
        <f t="shared" si="22"/>
        <v>0.023567912438467672</v>
      </c>
      <c r="J355" s="40">
        <f>(G355-G343)/G343</f>
        <v>0.016243882941968726</v>
      </c>
      <c r="K355" s="40">
        <f t="shared" si="23"/>
        <v>0.02199729809279714</v>
      </c>
    </row>
    <row r="356" spans="1:11" ht="11.25">
      <c r="A356" s="35">
        <v>34151</v>
      </c>
      <c r="B356" s="36">
        <v>74618</v>
      </c>
      <c r="C356" s="37">
        <v>34.4</v>
      </c>
      <c r="D356" s="38">
        <v>2566859.2</v>
      </c>
      <c r="E356" s="39">
        <v>260411</v>
      </c>
      <c r="F356" s="39">
        <v>129397</v>
      </c>
      <c r="G356" s="38">
        <f t="shared" si="20"/>
        <v>9.856953815315022</v>
      </c>
      <c r="H356" s="38">
        <f t="shared" si="21"/>
        <v>19.83708432189309</v>
      </c>
      <c r="I356" s="40">
        <f t="shared" si="22"/>
        <v>0.025902604009129155</v>
      </c>
      <c r="J356" s="40">
        <f>(G356-G344)/G344</f>
        <v>0.018635282993983166</v>
      </c>
      <c r="K356" s="40">
        <f t="shared" si="23"/>
        <v>0.02525113606929071</v>
      </c>
    </row>
    <row r="357" spans="1:11" ht="11.25">
      <c r="A357" s="35">
        <v>34182</v>
      </c>
      <c r="B357" s="36">
        <v>74793</v>
      </c>
      <c r="C357" s="37">
        <v>34.3</v>
      </c>
      <c r="D357" s="38">
        <v>2565399.9</v>
      </c>
      <c r="E357" s="39">
        <v>260717</v>
      </c>
      <c r="F357" s="39">
        <v>129619</v>
      </c>
      <c r="G357" s="38">
        <f t="shared" si="20"/>
        <v>9.83978758577308</v>
      </c>
      <c r="H357" s="38">
        <f t="shared" si="21"/>
        <v>19.791850731760004</v>
      </c>
      <c r="I357" s="40">
        <f t="shared" si="22"/>
        <v>0.02716473254137197</v>
      </c>
      <c r="J357" s="40">
        <f>(G357-G345)/G345</f>
        <v>0.017022200659177845</v>
      </c>
      <c r="K357" s="40">
        <f t="shared" si="23"/>
        <v>0.02217278915357854</v>
      </c>
    </row>
    <row r="358" spans="1:11" ht="11.25">
      <c r="A358" s="35">
        <v>34213</v>
      </c>
      <c r="B358" s="36">
        <v>74981</v>
      </c>
      <c r="C358" s="37">
        <v>34.4</v>
      </c>
      <c r="D358" s="38">
        <v>2579346.4</v>
      </c>
      <c r="E358" s="39">
        <v>261015</v>
      </c>
      <c r="F358" s="39">
        <v>129268</v>
      </c>
      <c r="G358" s="38">
        <f t="shared" si="20"/>
        <v>9.881985326513801</v>
      </c>
      <c r="H358" s="38">
        <f t="shared" si="21"/>
        <v>19.95347959278398</v>
      </c>
      <c r="I358" s="40">
        <f t="shared" si="22"/>
        <v>0.028277952248385193</v>
      </c>
      <c r="J358" s="40">
        <f>(G358-G346)/G346</f>
        <v>0.018194015342760973</v>
      </c>
      <c r="K358" s="40">
        <f t="shared" si="23"/>
        <v>0.02515686507871018</v>
      </c>
    </row>
    <row r="359" spans="1:11" ht="11.25">
      <c r="A359" s="35">
        <v>34243</v>
      </c>
      <c r="B359" s="36">
        <v>75227</v>
      </c>
      <c r="C359" s="37">
        <v>34.4</v>
      </c>
      <c r="D359" s="38">
        <v>2587808.8</v>
      </c>
      <c r="E359" s="39">
        <v>261294</v>
      </c>
      <c r="F359" s="39">
        <v>129573</v>
      </c>
      <c r="G359" s="38">
        <f t="shared" si="20"/>
        <v>9.90382021783891</v>
      </c>
      <c r="H359" s="38">
        <f t="shared" si="21"/>
        <v>19.971821289929228</v>
      </c>
      <c r="I359" s="40">
        <f t="shared" si="22"/>
        <v>0.029463283794509677</v>
      </c>
      <c r="J359" s="40">
        <f>(G359-G347)/G347</f>
        <v>0.02244557647135161</v>
      </c>
      <c r="K359" s="40">
        <f t="shared" si="23"/>
        <v>0.02312067558227827</v>
      </c>
    </row>
    <row r="360" spans="1:11" ht="11.25">
      <c r="A360" s="35">
        <v>34274</v>
      </c>
      <c r="B360" s="36">
        <v>75443</v>
      </c>
      <c r="C360" s="37">
        <v>34.4</v>
      </c>
      <c r="D360" s="38">
        <v>2595239.2</v>
      </c>
      <c r="E360" s="39">
        <v>261550</v>
      </c>
      <c r="F360" s="39">
        <v>129711</v>
      </c>
      <c r="G360" s="38">
        <f t="shared" si="20"/>
        <v>9.922535652838846</v>
      </c>
      <c r="H360" s="38">
        <f t="shared" si="21"/>
        <v>20.00785746775524</v>
      </c>
      <c r="I360" s="40">
        <f t="shared" si="22"/>
        <v>0.030346485297933653</v>
      </c>
      <c r="J360" s="40">
        <f>(G360-G348)/G348</f>
        <v>0.0234147780340783</v>
      </c>
      <c r="K360" s="40">
        <f t="shared" si="23"/>
        <v>0.026224789238934898</v>
      </c>
    </row>
    <row r="361" spans="1:11" ht="11.25">
      <c r="A361" s="35">
        <v>34304</v>
      </c>
      <c r="B361" s="36">
        <v>75662</v>
      </c>
      <c r="C361" s="37">
        <v>34.4</v>
      </c>
      <c r="D361" s="38">
        <v>2602772.8</v>
      </c>
      <c r="E361" s="39">
        <v>261796</v>
      </c>
      <c r="F361" s="39">
        <v>129941</v>
      </c>
      <c r="G361" s="38">
        <f t="shared" si="20"/>
        <v>9.94198841846323</v>
      </c>
      <c r="H361" s="38">
        <f t="shared" si="21"/>
        <v>20.03041995982792</v>
      </c>
      <c r="I361" s="40">
        <f t="shared" si="22"/>
        <v>0.03066297966244841</v>
      </c>
      <c r="J361" s="40">
        <f>(G361-G349)/G349</f>
        <v>0.0238205205635061</v>
      </c>
      <c r="K361" s="40">
        <f t="shared" si="23"/>
        <v>0.02562453892162463</v>
      </c>
    </row>
    <row r="362" spans="1:11" ht="11.25">
      <c r="A362" s="35">
        <v>34335</v>
      </c>
      <c r="B362" s="36">
        <v>75871</v>
      </c>
      <c r="C362" s="37">
        <v>34.4</v>
      </c>
      <c r="D362" s="38">
        <v>2609962.4</v>
      </c>
      <c r="E362" s="39">
        <v>262021</v>
      </c>
      <c r="F362" s="39">
        <v>130596</v>
      </c>
      <c r="G362" s="38">
        <f t="shared" si="20"/>
        <v>9.960890157659119</v>
      </c>
      <c r="H362" s="38">
        <f t="shared" si="21"/>
        <v>19.98501026065117</v>
      </c>
      <c r="I362" s="40">
        <f t="shared" si="22"/>
        <v>0.02969477355699415</v>
      </c>
      <c r="J362" s="40">
        <f>(G362-G350)/G350</f>
        <v>0.0199980113027809</v>
      </c>
      <c r="K362" s="40">
        <f t="shared" si="23"/>
        <v>0.01533177899052552</v>
      </c>
    </row>
    <row r="363" spans="1:11" ht="11.25">
      <c r="A363" s="35">
        <v>34366</v>
      </c>
      <c r="B363" s="36">
        <v>76076</v>
      </c>
      <c r="C363" s="37">
        <v>34.2</v>
      </c>
      <c r="D363" s="38">
        <v>2601799.2</v>
      </c>
      <c r="E363" s="39">
        <v>262237</v>
      </c>
      <c r="F363" s="39">
        <v>130669</v>
      </c>
      <c r="G363" s="38">
        <f t="shared" si="20"/>
        <v>9.921556454657429</v>
      </c>
      <c r="H363" s="38">
        <f t="shared" si="21"/>
        <v>19.91137301119623</v>
      </c>
      <c r="I363" s="40">
        <f t="shared" si="22"/>
        <v>0.02887437281075452</v>
      </c>
      <c r="J363" s="40">
        <f>(G363-G351)/G351</f>
        <v>0.013352383187494382</v>
      </c>
      <c r="K363" s="40">
        <f t="shared" si="23"/>
        <v>0.008516306327854727</v>
      </c>
    </row>
    <row r="364" spans="1:11" ht="11.25">
      <c r="A364" s="35">
        <v>34394</v>
      </c>
      <c r="B364" s="36">
        <v>76436</v>
      </c>
      <c r="C364" s="37">
        <v>34.5</v>
      </c>
      <c r="D364" s="38">
        <v>2637042</v>
      </c>
      <c r="E364" s="39">
        <v>262491</v>
      </c>
      <c r="F364" s="39">
        <v>130400</v>
      </c>
      <c r="G364" s="38">
        <f t="shared" si="20"/>
        <v>10.046218727499229</v>
      </c>
      <c r="H364" s="38">
        <f t="shared" si="21"/>
        <v>20.22271472392638</v>
      </c>
      <c r="I364" s="40">
        <f t="shared" si="22"/>
        <v>0.03494685532462257</v>
      </c>
      <c r="J364" s="40">
        <f>(G364-G352)/G352</f>
        <v>0.034290155344091924</v>
      </c>
      <c r="K364" s="40">
        <f t="shared" si="23"/>
        <v>0.0326172799429987</v>
      </c>
    </row>
    <row r="365" spans="1:11" ht="11.25">
      <c r="A365" s="35">
        <v>34425</v>
      </c>
      <c r="B365" s="36">
        <v>76734</v>
      </c>
      <c r="C365" s="37">
        <v>34.5</v>
      </c>
      <c r="D365" s="38">
        <v>2647323</v>
      </c>
      <c r="E365" s="39">
        <v>262754</v>
      </c>
      <c r="F365" s="39">
        <v>130621</v>
      </c>
      <c r="G365" s="38">
        <f t="shared" si="20"/>
        <v>10.075290956560128</v>
      </c>
      <c r="H365" s="38">
        <f t="shared" si="21"/>
        <v>20.26720818245152</v>
      </c>
      <c r="I365" s="40">
        <f t="shared" si="22"/>
        <v>0.03584011663224396</v>
      </c>
      <c r="J365" s="40">
        <f>(G365-G353)/G353</f>
        <v>0.026171754220239804</v>
      </c>
      <c r="K365" s="40">
        <f t="shared" si="23"/>
        <v>0.022650668398768618</v>
      </c>
    </row>
    <row r="366" spans="1:11" ht="11.25">
      <c r="A366" s="35">
        <v>34455</v>
      </c>
      <c r="B366" s="36">
        <v>77012</v>
      </c>
      <c r="C366" s="37">
        <v>34.5</v>
      </c>
      <c r="D366" s="38">
        <v>2656914</v>
      </c>
      <c r="E366" s="39">
        <v>263014</v>
      </c>
      <c r="F366" s="39">
        <v>130779</v>
      </c>
      <c r="G366" s="38">
        <f t="shared" si="20"/>
        <v>10.101796862524429</v>
      </c>
      <c r="H366" s="38">
        <f t="shared" si="21"/>
        <v>20.316059917876725</v>
      </c>
      <c r="I366" s="40">
        <f t="shared" si="22"/>
        <v>0.03606839676581776</v>
      </c>
      <c r="J366" s="40">
        <f>(G366-G354)/G354</f>
        <v>0.029462323621483887</v>
      </c>
      <c r="K366" s="40">
        <f t="shared" si="23"/>
        <v>0.03003736741821287</v>
      </c>
    </row>
    <row r="367" spans="1:11" ht="11.25">
      <c r="A367" s="35">
        <v>34486</v>
      </c>
      <c r="B367" s="36">
        <v>77262</v>
      </c>
      <c r="C367" s="37">
        <v>34.5</v>
      </c>
      <c r="D367" s="38">
        <v>2665539</v>
      </c>
      <c r="E367" s="39">
        <v>263294</v>
      </c>
      <c r="F367" s="39">
        <v>130561</v>
      </c>
      <c r="G367" s="38">
        <f t="shared" si="20"/>
        <v>10.1238121643486</v>
      </c>
      <c r="H367" s="38">
        <f t="shared" si="21"/>
        <v>20.416043075650464</v>
      </c>
      <c r="I367" s="40">
        <f t="shared" si="22"/>
        <v>0.03790972595378828</v>
      </c>
      <c r="J367" s="40">
        <f>(G367-G355)/G355</f>
        <v>0.031333141002498</v>
      </c>
      <c r="K367" s="40">
        <f t="shared" si="23"/>
        <v>0.034766313630796</v>
      </c>
    </row>
    <row r="368" spans="1:11" ht="11.25">
      <c r="A368" s="35">
        <v>34516</v>
      </c>
      <c r="B368" s="36">
        <v>77566</v>
      </c>
      <c r="C368" s="37">
        <v>34.6</v>
      </c>
      <c r="D368" s="38">
        <v>2683783.6</v>
      </c>
      <c r="E368" s="39">
        <v>263580</v>
      </c>
      <c r="F368" s="39">
        <v>130652</v>
      </c>
      <c r="G368" s="38">
        <f t="shared" si="20"/>
        <v>10.182045678731315</v>
      </c>
      <c r="H368" s="38">
        <f t="shared" si="21"/>
        <v>20.541465878823136</v>
      </c>
      <c r="I368" s="40">
        <f t="shared" si="22"/>
        <v>0.03950789353775228</v>
      </c>
      <c r="J368" s="40">
        <f>(G368-G356)/G356</f>
        <v>0.03298096648390392</v>
      </c>
      <c r="K368" s="40">
        <f t="shared" si="23"/>
        <v>0.03550832095585025</v>
      </c>
    </row>
    <row r="369" spans="1:11" ht="11.25">
      <c r="A369" s="35">
        <v>34547</v>
      </c>
      <c r="B369" s="36">
        <v>77801</v>
      </c>
      <c r="C369" s="37">
        <v>34.5</v>
      </c>
      <c r="D369" s="38">
        <v>2684134.5</v>
      </c>
      <c r="E369" s="39">
        <v>263871</v>
      </c>
      <c r="F369" s="39">
        <v>131275</v>
      </c>
      <c r="G369" s="38">
        <f t="shared" si="20"/>
        <v>10.17214661709699</v>
      </c>
      <c r="H369" s="38">
        <f t="shared" si="21"/>
        <v>20.44665397067225</v>
      </c>
      <c r="I369" s="40">
        <f t="shared" si="22"/>
        <v>0.040217667428770074</v>
      </c>
      <c r="J369" s="40">
        <f>(G369-G357)/G357</f>
        <v>0.03377705346042778</v>
      </c>
      <c r="K369" s="40">
        <f t="shared" si="23"/>
        <v>0.03308448753918117</v>
      </c>
    </row>
    <row r="370" spans="1:11" ht="11.25">
      <c r="A370" s="35">
        <v>34578</v>
      </c>
      <c r="B370" s="36">
        <v>78067</v>
      </c>
      <c r="C370" s="37">
        <v>34.4</v>
      </c>
      <c r="D370" s="38">
        <v>2685504.8</v>
      </c>
      <c r="E370" s="39">
        <v>264159</v>
      </c>
      <c r="F370" s="39">
        <v>131421</v>
      </c>
      <c r="G370" s="38">
        <f t="shared" si="20"/>
        <v>10.16624381527792</v>
      </c>
      <c r="H370" s="38">
        <f t="shared" si="21"/>
        <v>20.434365892817738</v>
      </c>
      <c r="I370" s="40">
        <f t="shared" si="22"/>
        <v>0.04115709313025966</v>
      </c>
      <c r="J370" s="40">
        <f>(G370-G358)/G358</f>
        <v>0.028765321883391225</v>
      </c>
      <c r="K370" s="40">
        <f t="shared" si="23"/>
        <v>0.02410037295989541</v>
      </c>
    </row>
    <row r="371" spans="1:11" ht="11.25">
      <c r="A371" s="35">
        <v>34608</v>
      </c>
      <c r="B371" s="36">
        <v>78252</v>
      </c>
      <c r="C371" s="37">
        <v>34.5</v>
      </c>
      <c r="D371" s="38">
        <v>2699694</v>
      </c>
      <c r="E371" s="39">
        <v>264430</v>
      </c>
      <c r="F371" s="39">
        <v>131744</v>
      </c>
      <c r="G371" s="38">
        <f t="shared" si="20"/>
        <v>10.209484551677193</v>
      </c>
      <c r="H371" s="38">
        <f t="shared" si="21"/>
        <v>20.491969273743017</v>
      </c>
      <c r="I371" s="40">
        <f t="shared" si="22"/>
        <v>0.0402116261448682</v>
      </c>
      <c r="J371" s="40">
        <f>(G371-G359)/G359</f>
        <v>0.030863275697161408</v>
      </c>
      <c r="K371" s="40">
        <f t="shared" si="23"/>
        <v>0.026044093638874756</v>
      </c>
    </row>
    <row r="372" spans="1:11" ht="11.25">
      <c r="A372" s="35">
        <v>34639</v>
      </c>
      <c r="B372" s="36">
        <v>78601</v>
      </c>
      <c r="C372" s="37">
        <v>34.5</v>
      </c>
      <c r="D372" s="38">
        <v>2711734.5</v>
      </c>
      <c r="E372" s="39">
        <v>264681</v>
      </c>
      <c r="F372" s="39">
        <v>131891</v>
      </c>
      <c r="G372" s="38">
        <f t="shared" si="20"/>
        <v>10.24529339091208</v>
      </c>
      <c r="H372" s="38">
        <f t="shared" si="21"/>
        <v>20.560421105306656</v>
      </c>
      <c r="I372" s="40">
        <f t="shared" si="22"/>
        <v>0.041859417043330724</v>
      </c>
      <c r="J372" s="40">
        <f>(G372-G360)/G360</f>
        <v>0.03252774788275944</v>
      </c>
      <c r="K372" s="40">
        <f t="shared" si="23"/>
        <v>0.027617331762880136</v>
      </c>
    </row>
    <row r="373" spans="1:11" ht="11.25">
      <c r="A373" s="35">
        <v>34669</v>
      </c>
      <c r="B373" s="36">
        <v>78840</v>
      </c>
      <c r="C373" s="37">
        <v>34.5</v>
      </c>
      <c r="D373" s="38">
        <v>2719980</v>
      </c>
      <c r="E373" s="39">
        <v>264924</v>
      </c>
      <c r="F373" s="39">
        <v>131951</v>
      </c>
      <c r="G373" s="38">
        <f t="shared" si="20"/>
        <v>10.267019975540155</v>
      </c>
      <c r="H373" s="38">
        <f t="shared" si="21"/>
        <v>20.61356109464877</v>
      </c>
      <c r="I373" s="40">
        <f t="shared" si="22"/>
        <v>0.0420025904681346</v>
      </c>
      <c r="J373" s="40">
        <f>(G373-G361)/G361</f>
        <v>0.03269281187989611</v>
      </c>
      <c r="K373" s="40">
        <f t="shared" si="23"/>
        <v>0.029112776266816662</v>
      </c>
    </row>
    <row r="374" spans="1:11" ht="11.25">
      <c r="A374" s="35">
        <v>34700</v>
      </c>
      <c r="B374" s="36">
        <v>79085</v>
      </c>
      <c r="C374" s="37">
        <v>34.5</v>
      </c>
      <c r="D374" s="38">
        <v>2728432.5</v>
      </c>
      <c r="E374" s="39">
        <v>265157</v>
      </c>
      <c r="F374" s="39">
        <v>132038</v>
      </c>
      <c r="G374" s="38">
        <f t="shared" si="20"/>
        <v>10.289875432291058</v>
      </c>
      <c r="H374" s="38">
        <f t="shared" si="21"/>
        <v>20.663994456141413</v>
      </c>
      <c r="I374" s="40">
        <f t="shared" si="22"/>
        <v>0.04236137654703378</v>
      </c>
      <c r="J374" s="40">
        <f>(G374-G362)/G362</f>
        <v>0.033027698270417793</v>
      </c>
      <c r="K374" s="40">
        <f t="shared" si="23"/>
        <v>0.03397467334941068</v>
      </c>
    </row>
    <row r="375" spans="1:11" ht="11.25">
      <c r="A375" s="35">
        <v>34731</v>
      </c>
      <c r="B375" s="36">
        <v>79239</v>
      </c>
      <c r="C375" s="37">
        <v>34.4</v>
      </c>
      <c r="D375" s="38">
        <v>2725821.6</v>
      </c>
      <c r="E375" s="39">
        <v>265383</v>
      </c>
      <c r="F375" s="39">
        <v>132115</v>
      </c>
      <c r="G375" s="38">
        <f t="shared" si="20"/>
        <v>10.27127434688733</v>
      </c>
      <c r="H375" s="38">
        <f t="shared" si="21"/>
        <v>20.632188623547666</v>
      </c>
      <c r="I375" s="40">
        <f t="shared" si="22"/>
        <v>0.041576844208423155</v>
      </c>
      <c r="J375" s="40">
        <f>(G375-G363)/G363</f>
        <v>0.03524828930099312</v>
      </c>
      <c r="K375" s="40">
        <f t="shared" si="23"/>
        <v>0.03620120078841977</v>
      </c>
    </row>
    <row r="376" spans="1:11" ht="11.25">
      <c r="A376" s="35">
        <v>34759</v>
      </c>
      <c r="B376" s="36">
        <v>79423</v>
      </c>
      <c r="C376" s="37">
        <v>34.4</v>
      </c>
      <c r="D376" s="38">
        <v>2732151.2</v>
      </c>
      <c r="E376" s="39">
        <v>265625</v>
      </c>
      <c r="F376" s="39">
        <v>132108</v>
      </c>
      <c r="G376" s="38">
        <f t="shared" si="20"/>
        <v>10.285745694117647</v>
      </c>
      <c r="H376" s="38">
        <f t="shared" si="21"/>
        <v>20.681194174463318</v>
      </c>
      <c r="I376" s="40">
        <f t="shared" si="22"/>
        <v>0.03907844471191585</v>
      </c>
      <c r="J376" s="40">
        <f>(G376-G364)/G364</f>
        <v>0.02384249966236236</v>
      </c>
      <c r="K376" s="40">
        <f t="shared" si="23"/>
        <v>0.02267150858803793</v>
      </c>
    </row>
    <row r="377" spans="1:11" ht="11.25">
      <c r="A377" s="35">
        <v>34790</v>
      </c>
      <c r="B377" s="36">
        <v>79559</v>
      </c>
      <c r="C377" s="37">
        <v>34.3</v>
      </c>
      <c r="D377" s="38">
        <v>2728873.7</v>
      </c>
      <c r="E377" s="39">
        <v>265877</v>
      </c>
      <c r="F377" s="39">
        <v>132590</v>
      </c>
      <c r="G377" s="38">
        <f t="shared" si="20"/>
        <v>10.263669666800814</v>
      </c>
      <c r="H377" s="38">
        <f t="shared" si="21"/>
        <v>20.58129346104533</v>
      </c>
      <c r="I377" s="40">
        <f t="shared" si="22"/>
        <v>0.03681549248051711</v>
      </c>
      <c r="J377" s="40">
        <f>(G377-G365)/G365</f>
        <v>0.018697098778872545</v>
      </c>
      <c r="K377" s="40">
        <f t="shared" si="23"/>
        <v>0.015497214799706064</v>
      </c>
    </row>
    <row r="378" spans="1:11" ht="11.25">
      <c r="A378" s="35">
        <v>34820</v>
      </c>
      <c r="B378" s="36">
        <v>79573</v>
      </c>
      <c r="C378" s="37">
        <v>34.2</v>
      </c>
      <c r="D378" s="38">
        <v>2721396.6</v>
      </c>
      <c r="E378" s="39">
        <v>266134</v>
      </c>
      <c r="F378" s="39">
        <v>131851</v>
      </c>
      <c r="G378" s="38">
        <f t="shared" si="20"/>
        <v>10.225663011866203</v>
      </c>
      <c r="H378" s="38">
        <f t="shared" si="21"/>
        <v>20.639939022077954</v>
      </c>
      <c r="I378" s="40">
        <f t="shared" si="22"/>
        <v>0.03325455773126266</v>
      </c>
      <c r="J378" s="40">
        <f>(G378-G366)/G366</f>
        <v>0.012261793721203383</v>
      </c>
      <c r="K378" s="40">
        <f t="shared" si="23"/>
        <v>0.0159420234784914</v>
      </c>
    </row>
    <row r="379" spans="1:11" ht="11.25">
      <c r="A379" s="35">
        <v>34851</v>
      </c>
      <c r="B379" s="36">
        <v>79739</v>
      </c>
      <c r="C379" s="37">
        <v>34.3</v>
      </c>
      <c r="D379" s="38">
        <v>2735047.7</v>
      </c>
      <c r="E379" s="39">
        <v>266414</v>
      </c>
      <c r="F379" s="39">
        <v>131949</v>
      </c>
      <c r="G379" s="38">
        <f t="shared" si="20"/>
        <v>10.266156057864828</v>
      </c>
      <c r="H379" s="38">
        <f t="shared" si="21"/>
        <v>20.728066904637398</v>
      </c>
      <c r="I379" s="40">
        <f t="shared" si="22"/>
        <v>0.03205974476456731</v>
      </c>
      <c r="J379" s="40">
        <f>(G379-G367)/G367</f>
        <v>0.014060305664055882</v>
      </c>
      <c r="K379" s="40">
        <f t="shared" si="23"/>
        <v>0.015283266587494352</v>
      </c>
    </row>
    <row r="380" spans="1:11" ht="11.25">
      <c r="A380" s="35">
        <v>34881</v>
      </c>
      <c r="B380" s="36">
        <v>79813</v>
      </c>
      <c r="C380" s="37">
        <v>34.3</v>
      </c>
      <c r="D380" s="38">
        <v>2737585.9</v>
      </c>
      <c r="E380" s="39">
        <v>266700</v>
      </c>
      <c r="F380" s="39">
        <v>132343</v>
      </c>
      <c r="G380" s="38">
        <f t="shared" si="20"/>
        <v>10.26466404199475</v>
      </c>
      <c r="H380" s="38">
        <f t="shared" si="21"/>
        <v>20.68553606915364</v>
      </c>
      <c r="I380" s="40">
        <f t="shared" si="22"/>
        <v>0.028968878116700618</v>
      </c>
      <c r="J380" s="40">
        <f>(G380-G368)/G368</f>
        <v>0.008114122237342945</v>
      </c>
      <c r="K380" s="40">
        <f t="shared" si="23"/>
        <v>0.007013627517159292</v>
      </c>
    </row>
    <row r="381" spans="1:11" ht="11.25">
      <c r="A381" s="35">
        <v>34912</v>
      </c>
      <c r="B381" s="36">
        <v>80058</v>
      </c>
      <c r="C381" s="37">
        <v>34.3</v>
      </c>
      <c r="D381" s="38">
        <v>2745989.4</v>
      </c>
      <c r="E381" s="39">
        <v>266998</v>
      </c>
      <c r="F381" s="39">
        <v>132336</v>
      </c>
      <c r="G381" s="38">
        <f t="shared" si="20"/>
        <v>10.284681533195005</v>
      </c>
      <c r="H381" s="38">
        <f t="shared" si="21"/>
        <v>20.750131483496553</v>
      </c>
      <c r="I381" s="40">
        <f t="shared" si="22"/>
        <v>0.029009909898330355</v>
      </c>
      <c r="J381" s="40">
        <f>(G381-G369)/G369</f>
        <v>0.011063045032094857</v>
      </c>
      <c r="K381" s="40">
        <f t="shared" si="23"/>
        <v>0.01484240469172098</v>
      </c>
    </row>
    <row r="382" spans="1:11" ht="11.25">
      <c r="A382" s="35">
        <v>34943</v>
      </c>
      <c r="B382" s="36">
        <v>80252</v>
      </c>
      <c r="C382" s="37">
        <v>34.3</v>
      </c>
      <c r="D382" s="38">
        <v>2752643.6</v>
      </c>
      <c r="E382" s="39">
        <v>267304</v>
      </c>
      <c r="F382" s="39">
        <v>132611</v>
      </c>
      <c r="G382" s="38">
        <f t="shared" si="20"/>
        <v>10.297801753808399</v>
      </c>
      <c r="H382" s="38">
        <f t="shared" si="21"/>
        <v>20.757279562027282</v>
      </c>
      <c r="I382" s="40">
        <f t="shared" si="22"/>
        <v>0.027988778869432667</v>
      </c>
      <c r="J382" s="40">
        <f>(G382-G370)/G370</f>
        <v>0.012940663328649724</v>
      </c>
      <c r="K382" s="40">
        <f t="shared" si="23"/>
        <v>0.015802480532221556</v>
      </c>
    </row>
    <row r="383" spans="1:11" ht="11.25">
      <c r="A383" s="35">
        <v>34973</v>
      </c>
      <c r="B383" s="36">
        <v>80373</v>
      </c>
      <c r="C383" s="37">
        <v>34.3</v>
      </c>
      <c r="D383" s="38">
        <v>2756793.9</v>
      </c>
      <c r="E383" s="39">
        <v>267585</v>
      </c>
      <c r="F383" s="39">
        <v>132716</v>
      </c>
      <c r="G383" s="38">
        <f t="shared" si="20"/>
        <v>10.30249789786423</v>
      </c>
      <c r="H383" s="38">
        <f t="shared" si="21"/>
        <v>20.772129208234123</v>
      </c>
      <c r="I383" s="40">
        <f t="shared" si="22"/>
        <v>0.027104738537034198</v>
      </c>
      <c r="J383" s="40">
        <f>(G383-G371)/G371</f>
        <v>0.009110484051984509</v>
      </c>
      <c r="K383" s="40">
        <f t="shared" si="23"/>
        <v>0.013671694054806316</v>
      </c>
    </row>
    <row r="384" spans="1:11" ht="11.25">
      <c r="A384" s="35">
        <v>35004</v>
      </c>
      <c r="B384" s="36">
        <v>80449</v>
      </c>
      <c r="C384" s="37">
        <v>34.3</v>
      </c>
      <c r="D384" s="38">
        <v>2759400.7</v>
      </c>
      <c r="E384" s="39">
        <v>267829</v>
      </c>
      <c r="F384" s="39">
        <v>132614</v>
      </c>
      <c r="G384" s="38">
        <f t="shared" si="20"/>
        <v>10.302845098925062</v>
      </c>
      <c r="H384" s="38">
        <f t="shared" si="21"/>
        <v>20.80776313209767</v>
      </c>
      <c r="I384" s="40">
        <f t="shared" si="22"/>
        <v>0.023511151257617588</v>
      </c>
      <c r="J384" s="40">
        <f>(G384-G372)/G372</f>
        <v>0.005617380178105198</v>
      </c>
      <c r="K384" s="40">
        <f t="shared" si="23"/>
        <v>0.012030007825431868</v>
      </c>
    </row>
    <row r="385" spans="1:11" ht="11.25">
      <c r="A385" s="35">
        <v>35034</v>
      </c>
      <c r="B385" s="36">
        <v>80604</v>
      </c>
      <c r="C385" s="37">
        <v>34.2</v>
      </c>
      <c r="D385" s="38">
        <v>2756656.8</v>
      </c>
      <c r="E385" s="39">
        <v>268047</v>
      </c>
      <c r="F385" s="39">
        <v>132511</v>
      </c>
      <c r="G385" s="38">
        <f t="shared" si="20"/>
        <v>10.284229258301716</v>
      </c>
      <c r="H385" s="38">
        <f t="shared" si="21"/>
        <v>20.803229920534896</v>
      </c>
      <c r="I385" s="40">
        <f t="shared" si="22"/>
        <v>0.02237442922374429</v>
      </c>
      <c r="J385" s="40">
        <f>(G385-G373)/G373</f>
        <v>0.001676171157995209</v>
      </c>
      <c r="K385" s="40">
        <f t="shared" si="23"/>
        <v>0.009201167377885247</v>
      </c>
    </row>
    <row r="386" spans="1:11" ht="11.25">
      <c r="A386" s="35">
        <v>35065</v>
      </c>
      <c r="B386" s="36">
        <v>80525</v>
      </c>
      <c r="C386" s="37">
        <v>33.8</v>
      </c>
      <c r="D386" s="38">
        <v>2721745</v>
      </c>
      <c r="E386" s="39">
        <v>268258</v>
      </c>
      <c r="F386" s="39">
        <v>132616</v>
      </c>
      <c r="G386" s="38">
        <f t="shared" si="20"/>
        <v>10.14599750985991</v>
      </c>
      <c r="H386" s="38">
        <f t="shared" si="21"/>
        <v>20.523503951257766</v>
      </c>
      <c r="I386" s="40">
        <f t="shared" si="22"/>
        <v>0.018208256938736803</v>
      </c>
      <c r="J386" s="40">
        <f>(G386-G374)/G374</f>
        <v>-0.013982474654614307</v>
      </c>
      <c r="K386" s="40">
        <f t="shared" si="23"/>
        <v>-0.006798806744835013</v>
      </c>
    </row>
    <row r="387" spans="1:11" ht="11.25">
      <c r="A387" s="35">
        <v>35096</v>
      </c>
      <c r="B387" s="36">
        <v>80912</v>
      </c>
      <c r="C387" s="37">
        <v>34.3</v>
      </c>
      <c r="D387" s="38">
        <v>2775281.6</v>
      </c>
      <c r="E387" s="39">
        <v>268480</v>
      </c>
      <c r="F387" s="39">
        <v>132952</v>
      </c>
      <c r="G387" s="38">
        <f aca="true" t="shared" si="24" ref="G387:G450">D387/E387</f>
        <v>10.337014302741359</v>
      </c>
      <c r="H387" s="38">
        <f aca="true" t="shared" si="25" ref="H387:H450">D387/F387</f>
        <v>20.8743125338468</v>
      </c>
      <c r="I387" s="40">
        <f t="shared" si="22"/>
        <v>0.021113340652961294</v>
      </c>
      <c r="J387" s="40">
        <f>(G387-G375)/G375</f>
        <v>0.006400369967135744</v>
      </c>
      <c r="K387" s="40">
        <f t="shared" si="23"/>
        <v>0.011735250908999411</v>
      </c>
    </row>
    <row r="388" spans="1:11" ht="11.25">
      <c r="A388" s="35">
        <v>35125</v>
      </c>
      <c r="B388" s="36">
        <v>81092</v>
      </c>
      <c r="C388" s="37">
        <v>34.3</v>
      </c>
      <c r="D388" s="38">
        <v>2781455.6</v>
      </c>
      <c r="E388" s="39">
        <v>268724</v>
      </c>
      <c r="F388" s="39">
        <v>133180</v>
      </c>
      <c r="G388" s="38">
        <f t="shared" si="24"/>
        <v>10.350603593277862</v>
      </c>
      <c r="H388" s="38">
        <f t="shared" si="25"/>
        <v>20.88493467487611</v>
      </c>
      <c r="I388" s="40">
        <f t="shared" si="22"/>
        <v>0.021014063936139405</v>
      </c>
      <c r="J388" s="40">
        <f>(G388-G376)/G376</f>
        <v>0.006305609830243664</v>
      </c>
      <c r="K388" s="40">
        <f t="shared" si="23"/>
        <v>0.009851486267865816</v>
      </c>
    </row>
    <row r="389" spans="1:11" ht="11.25">
      <c r="A389" s="35">
        <v>35156</v>
      </c>
      <c r="B389" s="36">
        <v>81258</v>
      </c>
      <c r="C389" s="37">
        <v>34.2</v>
      </c>
      <c r="D389" s="38">
        <v>2779023.6</v>
      </c>
      <c r="E389" s="39">
        <v>268980</v>
      </c>
      <c r="F389" s="39">
        <v>133409</v>
      </c>
      <c r="G389" s="38">
        <f t="shared" si="24"/>
        <v>10.331710907874191</v>
      </c>
      <c r="H389" s="38">
        <f t="shared" si="25"/>
        <v>20.830855489509705</v>
      </c>
      <c r="I389" s="40">
        <f t="shared" si="22"/>
        <v>0.02135522065385437</v>
      </c>
      <c r="J389" s="40">
        <f>(G389-G377)/G377</f>
        <v>0.006629328815352037</v>
      </c>
      <c r="K389" s="40">
        <f t="shared" si="23"/>
        <v>0.01212567271035353</v>
      </c>
    </row>
    <row r="390" spans="1:11" ht="11.25">
      <c r="A390" s="35">
        <v>35186</v>
      </c>
      <c r="B390" s="36">
        <v>81518</v>
      </c>
      <c r="C390" s="37">
        <v>34.3</v>
      </c>
      <c r="D390" s="38">
        <v>2796067.4</v>
      </c>
      <c r="E390" s="39">
        <v>269247</v>
      </c>
      <c r="F390" s="39">
        <v>133667</v>
      </c>
      <c r="G390" s="38">
        <f t="shared" si="24"/>
        <v>10.384767146894859</v>
      </c>
      <c r="H390" s="38">
        <f t="shared" si="25"/>
        <v>20.918157810080274</v>
      </c>
      <c r="I390" s="40">
        <f t="shared" si="22"/>
        <v>0.024442964322069043</v>
      </c>
      <c r="J390" s="40">
        <f>(G390-G378)/G378</f>
        <v>0.015559297704611052</v>
      </c>
      <c r="K390" s="40">
        <f t="shared" si="23"/>
        <v>0.013479632265614614</v>
      </c>
    </row>
    <row r="391" spans="1:11" ht="11.25">
      <c r="A391" s="35">
        <v>35217</v>
      </c>
      <c r="B391" s="36">
        <v>81731</v>
      </c>
      <c r="C391" s="37">
        <v>34.4</v>
      </c>
      <c r="D391" s="38">
        <v>2811546.4</v>
      </c>
      <c r="E391" s="39">
        <v>269527</v>
      </c>
      <c r="F391" s="39">
        <v>133697</v>
      </c>
      <c r="G391" s="38">
        <f t="shared" si="24"/>
        <v>10.431409098160852</v>
      </c>
      <c r="H391" s="38">
        <f t="shared" si="25"/>
        <v>21.02924074586565</v>
      </c>
      <c r="I391" s="40">
        <f t="shared" si="22"/>
        <v>0.024981502150766877</v>
      </c>
      <c r="J391" s="40">
        <f>(G391-G379)/G379</f>
        <v>0.01609687592557343</v>
      </c>
      <c r="K391" s="40">
        <f t="shared" si="23"/>
        <v>0.014529760185252566</v>
      </c>
    </row>
    <row r="392" spans="1:11" ht="11.25">
      <c r="A392" s="35">
        <v>35247</v>
      </c>
      <c r="B392" s="36">
        <v>81922</v>
      </c>
      <c r="C392" s="37">
        <v>34.3</v>
      </c>
      <c r="D392" s="38">
        <v>2809924.6</v>
      </c>
      <c r="E392" s="39">
        <v>269822</v>
      </c>
      <c r="F392" s="39">
        <v>134284</v>
      </c>
      <c r="G392" s="38">
        <f t="shared" si="24"/>
        <v>10.413993669900899</v>
      </c>
      <c r="H392" s="38">
        <f t="shared" si="25"/>
        <v>20.925237556224122</v>
      </c>
      <c r="I392" s="40">
        <f t="shared" si="22"/>
        <v>0.0264242667234661</v>
      </c>
      <c r="J392" s="40">
        <f>(G392-G380)/G380</f>
        <v>0.014547931359001277</v>
      </c>
      <c r="K392" s="40">
        <f t="shared" si="23"/>
        <v>0.011587878905779366</v>
      </c>
    </row>
    <row r="393" spans="1:11" ht="11.25">
      <c r="A393" s="35">
        <v>35278</v>
      </c>
      <c r="B393" s="36">
        <v>82121</v>
      </c>
      <c r="C393" s="37">
        <v>34.4</v>
      </c>
      <c r="D393" s="38">
        <v>2824962.4</v>
      </c>
      <c r="E393" s="39">
        <v>270130</v>
      </c>
      <c r="F393" s="39">
        <v>134054</v>
      </c>
      <c r="G393" s="38">
        <f t="shared" si="24"/>
        <v>10.45778847221708</v>
      </c>
      <c r="H393" s="38">
        <f t="shared" si="25"/>
        <v>21.07331672311158</v>
      </c>
      <c r="I393" s="40">
        <f t="shared" si="22"/>
        <v>0.025768817607234755</v>
      </c>
      <c r="J393" s="40">
        <f>(G393-G381)/G381</f>
        <v>0.016831531288873866</v>
      </c>
      <c r="K393" s="40">
        <f t="shared" si="23"/>
        <v>0.015575093578181492</v>
      </c>
    </row>
    <row r="394" spans="1:11" ht="11.25">
      <c r="A394" s="35">
        <v>35309</v>
      </c>
      <c r="B394" s="36">
        <v>82243</v>
      </c>
      <c r="C394" s="37">
        <v>34.4</v>
      </c>
      <c r="D394" s="38">
        <v>2829159.2</v>
      </c>
      <c r="E394" s="39">
        <v>270433</v>
      </c>
      <c r="F394" s="39">
        <v>134515</v>
      </c>
      <c r="G394" s="38">
        <f t="shared" si="24"/>
        <v>10.461590116590802</v>
      </c>
      <c r="H394" s="38">
        <f t="shared" si="25"/>
        <v>21.032295283053937</v>
      </c>
      <c r="I394" s="40">
        <f t="shared" si="22"/>
        <v>0.02480935054578079</v>
      </c>
      <c r="J394" s="40">
        <f>(G394-G382)/G382</f>
        <v>0.015905177308529</v>
      </c>
      <c r="K394" s="40">
        <f t="shared" si="23"/>
        <v>0.01324912160116397</v>
      </c>
    </row>
    <row r="395" spans="1:11" ht="11.25">
      <c r="A395" s="35">
        <v>35339</v>
      </c>
      <c r="B395" s="36">
        <v>82476</v>
      </c>
      <c r="C395" s="37">
        <v>34.4</v>
      </c>
      <c r="D395" s="38">
        <v>2837174.4</v>
      </c>
      <c r="E395" s="39">
        <v>270730</v>
      </c>
      <c r="F395" s="39">
        <v>134921</v>
      </c>
      <c r="G395" s="38">
        <f t="shared" si="24"/>
        <v>10.479719277508957</v>
      </c>
      <c r="H395" s="38">
        <f t="shared" si="25"/>
        <v>21.02841218194351</v>
      </c>
      <c r="I395" s="40">
        <f t="shared" si="22"/>
        <v>0.026165503340674107</v>
      </c>
      <c r="J395" s="40">
        <f>(G395-G383)/G383</f>
        <v>0.01720178750839314</v>
      </c>
      <c r="K395" s="40">
        <f t="shared" si="23"/>
        <v>0.0123378287868436</v>
      </c>
    </row>
    <row r="396" spans="1:11" ht="11.25">
      <c r="A396" s="35">
        <v>35370</v>
      </c>
      <c r="B396" s="36">
        <v>82662</v>
      </c>
      <c r="C396" s="37">
        <v>34.4</v>
      </c>
      <c r="D396" s="38">
        <v>2843572.8</v>
      </c>
      <c r="E396" s="39">
        <v>271002</v>
      </c>
      <c r="F396" s="39">
        <v>135007</v>
      </c>
      <c r="G396" s="38">
        <f t="shared" si="24"/>
        <v>10.492811123165142</v>
      </c>
      <c r="H396" s="38">
        <f t="shared" si="25"/>
        <v>21.062410097254215</v>
      </c>
      <c r="I396" s="40">
        <f t="shared" si="22"/>
        <v>0.02750811072853609</v>
      </c>
      <c r="J396" s="40">
        <f>(G396-G384)/G384</f>
        <v>0.018438210262901086</v>
      </c>
      <c r="K396" s="40">
        <f t="shared" si="23"/>
        <v>0.012238074969420056</v>
      </c>
    </row>
    <row r="397" spans="1:11" ht="11.25">
      <c r="A397" s="35">
        <v>35400</v>
      </c>
      <c r="B397" s="36">
        <v>82832</v>
      </c>
      <c r="C397" s="37">
        <v>34.4</v>
      </c>
      <c r="D397" s="38">
        <v>2849420.8</v>
      </c>
      <c r="E397" s="39">
        <v>271243</v>
      </c>
      <c r="F397" s="39">
        <v>135113</v>
      </c>
      <c r="G397" s="38">
        <f t="shared" si="24"/>
        <v>10.505048240876262</v>
      </c>
      <c r="H397" s="38">
        <f t="shared" si="25"/>
        <v>21.08916832577176</v>
      </c>
      <c r="I397" s="40">
        <f t="shared" si="22"/>
        <v>0.02764130812366632</v>
      </c>
      <c r="J397" s="40">
        <f>(G397-G385)/G385</f>
        <v>0.021471612215985408</v>
      </c>
      <c r="K397" s="40">
        <f t="shared" si="23"/>
        <v>0.013744904340773178</v>
      </c>
    </row>
    <row r="398" spans="1:11" ht="11.25">
      <c r="A398" s="35">
        <v>35431</v>
      </c>
      <c r="B398" s="36">
        <v>82978</v>
      </c>
      <c r="C398" s="37">
        <v>34.3</v>
      </c>
      <c r="D398" s="38">
        <v>2846145.4</v>
      </c>
      <c r="E398" s="39">
        <v>271472</v>
      </c>
      <c r="F398" s="39">
        <v>135456</v>
      </c>
      <c r="G398" s="38">
        <f t="shared" si="24"/>
        <v>10.484121382684034</v>
      </c>
      <c r="H398" s="38">
        <f t="shared" si="25"/>
        <v>21.011586050082684</v>
      </c>
      <c r="I398" s="40">
        <f t="shared" si="22"/>
        <v>0.030462589257994412</v>
      </c>
      <c r="J398" s="40">
        <f>(G398-G386)/G386</f>
        <v>0.03332583834123099</v>
      </c>
      <c r="K398" s="40">
        <f t="shared" si="23"/>
        <v>0.02378161643275376</v>
      </c>
    </row>
    <row r="399" spans="1:11" ht="11.25">
      <c r="A399" s="35">
        <v>35462</v>
      </c>
      <c r="B399" s="36">
        <v>83252</v>
      </c>
      <c r="C399" s="37">
        <v>34.5</v>
      </c>
      <c r="D399" s="38">
        <v>2872194</v>
      </c>
      <c r="E399" s="39">
        <v>271703</v>
      </c>
      <c r="F399" s="39">
        <v>135400</v>
      </c>
      <c r="G399" s="38">
        <f t="shared" si="24"/>
        <v>10.571079450723769</v>
      </c>
      <c r="H399" s="38">
        <f t="shared" si="25"/>
        <v>21.212658788774004</v>
      </c>
      <c r="I399" s="40">
        <f aca="true" t="shared" si="26" ref="I399:I462">(B399-B387)/B387</f>
        <v>0.02892030848329049</v>
      </c>
      <c r="J399" s="40">
        <f>(G399-G387)/G387</f>
        <v>0.02264339983744977</v>
      </c>
      <c r="K399" s="40">
        <f aca="true" t="shared" si="27" ref="K399:K462">(H399-H387)/H387</f>
        <v>0.016208737623267286</v>
      </c>
    </row>
    <row r="400" spans="1:11" ht="11.25">
      <c r="A400" s="35">
        <v>35490</v>
      </c>
      <c r="B400" s="36">
        <v>83478</v>
      </c>
      <c r="C400" s="37">
        <v>34.5</v>
      </c>
      <c r="D400" s="38">
        <v>2879991</v>
      </c>
      <c r="E400" s="39">
        <v>271952</v>
      </c>
      <c r="F400" s="39">
        <v>135891</v>
      </c>
      <c r="G400" s="38">
        <f t="shared" si="24"/>
        <v>10.59007104194858</v>
      </c>
      <c r="H400" s="38">
        <f t="shared" si="25"/>
        <v>21.193390290747733</v>
      </c>
      <c r="I400" s="40">
        <f t="shared" si="26"/>
        <v>0.029423370986040545</v>
      </c>
      <c r="J400" s="40">
        <f>(G400-G388)/G388</f>
        <v>0.023135602335910003</v>
      </c>
      <c r="K400" s="40">
        <f t="shared" si="27"/>
        <v>0.01476928803817062</v>
      </c>
    </row>
    <row r="401" spans="1:11" ht="11.25">
      <c r="A401" s="35">
        <v>35521</v>
      </c>
      <c r="B401" s="36">
        <v>83727</v>
      </c>
      <c r="C401" s="37">
        <v>34.6</v>
      </c>
      <c r="D401" s="38">
        <v>2896954.2</v>
      </c>
      <c r="E401" s="39">
        <v>272213</v>
      </c>
      <c r="F401" s="39">
        <v>136016</v>
      </c>
      <c r="G401" s="38">
        <f t="shared" si="24"/>
        <v>10.642233104223532</v>
      </c>
      <c r="H401" s="38">
        <f t="shared" si="25"/>
        <v>21.29862810257617</v>
      </c>
      <c r="I401" s="40">
        <f t="shared" si="26"/>
        <v>0.03038470058332718</v>
      </c>
      <c r="J401" s="40">
        <f>(G401-G389)/G389</f>
        <v>0.03005525407342555</v>
      </c>
      <c r="K401" s="40">
        <f t="shared" si="27"/>
        <v>0.022455756236321293</v>
      </c>
    </row>
    <row r="402" spans="1:11" ht="11.25">
      <c r="A402" s="35">
        <v>35551</v>
      </c>
      <c r="B402" s="36">
        <v>83947</v>
      </c>
      <c r="C402" s="37">
        <v>34.6</v>
      </c>
      <c r="D402" s="38">
        <v>2904566.2</v>
      </c>
      <c r="E402" s="39">
        <v>272482</v>
      </c>
      <c r="F402" s="39">
        <v>136119</v>
      </c>
      <c r="G402" s="38">
        <f t="shared" si="24"/>
        <v>10.65966265661585</v>
      </c>
      <c r="H402" s="38">
        <f t="shared" si="25"/>
        <v>21.338433282642395</v>
      </c>
      <c r="I402" s="40">
        <f t="shared" si="26"/>
        <v>0.029797100026987905</v>
      </c>
      <c r="J402" s="40">
        <f>(G402-G390)/G390</f>
        <v>0.02647103260309383</v>
      </c>
      <c r="K402" s="40">
        <f t="shared" si="27"/>
        <v>0.020091418966138315</v>
      </c>
    </row>
    <row r="403" spans="1:11" ht="11.25">
      <c r="A403" s="35">
        <v>35582</v>
      </c>
      <c r="B403" s="36">
        <v>84080</v>
      </c>
      <c r="C403" s="37">
        <v>34.4</v>
      </c>
      <c r="D403" s="38">
        <v>2892352</v>
      </c>
      <c r="E403" s="39">
        <v>272767</v>
      </c>
      <c r="F403" s="39">
        <v>136211</v>
      </c>
      <c r="G403" s="38">
        <f t="shared" si="24"/>
        <v>10.603746054324754</v>
      </c>
      <c r="H403" s="38">
        <f t="shared" si="25"/>
        <v>21.234349648706786</v>
      </c>
      <c r="I403" s="40">
        <f t="shared" si="26"/>
        <v>0.028740624732353698</v>
      </c>
      <c r="J403" s="40">
        <f>(G403-G391)/G391</f>
        <v>0.01652096610747305</v>
      </c>
      <c r="K403" s="40">
        <f t="shared" si="27"/>
        <v>0.009753509663988252</v>
      </c>
    </row>
    <row r="404" spans="1:11" ht="11.25">
      <c r="A404" s="35">
        <v>35612</v>
      </c>
      <c r="B404" s="36">
        <v>84319</v>
      </c>
      <c r="C404" s="37">
        <v>34.5</v>
      </c>
      <c r="D404" s="38">
        <v>2909005.5</v>
      </c>
      <c r="E404" s="39">
        <v>273074</v>
      </c>
      <c r="F404" s="39">
        <v>136477</v>
      </c>
      <c r="G404" s="38">
        <f t="shared" si="24"/>
        <v>10.652810227264405</v>
      </c>
      <c r="H404" s="38">
        <f t="shared" si="25"/>
        <v>21.314987140690373</v>
      </c>
      <c r="I404" s="40">
        <f t="shared" si="26"/>
        <v>0.029259539562022412</v>
      </c>
      <c r="J404" s="40">
        <f>(G404-G392)/G392</f>
        <v>0.02293227410476993</v>
      </c>
      <c r="K404" s="40">
        <f t="shared" si="27"/>
        <v>0.018625814087846384</v>
      </c>
    </row>
    <row r="405" spans="1:11" ht="11.25">
      <c r="A405" s="35">
        <v>35643</v>
      </c>
      <c r="B405" s="36">
        <v>84266</v>
      </c>
      <c r="C405" s="37">
        <v>34.6</v>
      </c>
      <c r="D405" s="38">
        <v>2915603.6</v>
      </c>
      <c r="E405" s="39">
        <v>273395</v>
      </c>
      <c r="F405" s="39">
        <v>136618</v>
      </c>
      <c r="G405" s="38">
        <f t="shared" si="24"/>
        <v>10.664436438120669</v>
      </c>
      <c r="H405" s="38">
        <f t="shared" si="25"/>
        <v>21.341284457392145</v>
      </c>
      <c r="I405" s="40">
        <f t="shared" si="26"/>
        <v>0.02611999366788032</v>
      </c>
      <c r="J405" s="40">
        <f>(G405-G393)/G393</f>
        <v>0.019760197526712694</v>
      </c>
      <c r="K405" s="40">
        <f t="shared" si="27"/>
        <v>0.012715973370564763</v>
      </c>
    </row>
    <row r="406" spans="1:11" ht="11.25">
      <c r="A406" s="35">
        <v>35674</v>
      </c>
      <c r="B406" s="36">
        <v>84661</v>
      </c>
      <c r="C406" s="37">
        <v>34.6</v>
      </c>
      <c r="D406" s="38">
        <v>2929270.6</v>
      </c>
      <c r="E406" s="39">
        <v>273703</v>
      </c>
      <c r="F406" s="39">
        <v>136675</v>
      </c>
      <c r="G406" s="38">
        <f t="shared" si="24"/>
        <v>10.70236935656533</v>
      </c>
      <c r="H406" s="38">
        <f t="shared" si="25"/>
        <v>21.432380464605817</v>
      </c>
      <c r="I406" s="40">
        <f t="shared" si="26"/>
        <v>0.029400678477195626</v>
      </c>
      <c r="J406" s="40">
        <f>(G406-G394)/G394</f>
        <v>0.023015549002697096</v>
      </c>
      <c r="K406" s="40">
        <f t="shared" si="27"/>
        <v>0.019022421289141712</v>
      </c>
    </row>
    <row r="407" spans="1:11" ht="11.25">
      <c r="A407" s="35">
        <v>35704</v>
      </c>
      <c r="B407" s="36">
        <v>84866</v>
      </c>
      <c r="C407" s="37">
        <v>34.5</v>
      </c>
      <c r="D407" s="38">
        <v>2927877</v>
      </c>
      <c r="E407" s="39">
        <v>273989</v>
      </c>
      <c r="F407" s="39">
        <v>136633</v>
      </c>
      <c r="G407" s="38">
        <f t="shared" si="24"/>
        <v>10.68611148622755</v>
      </c>
      <c r="H407" s="38">
        <f t="shared" si="25"/>
        <v>21.42876903822649</v>
      </c>
      <c r="I407" s="40">
        <f t="shared" si="26"/>
        <v>0.02897812697027014</v>
      </c>
      <c r="J407" s="40">
        <f>(G407-G395)/G395</f>
        <v>0.01969444059074563</v>
      </c>
      <c r="K407" s="40">
        <f t="shared" si="27"/>
        <v>0.01903885337699237</v>
      </c>
    </row>
    <row r="408" spans="1:11" ht="11.25">
      <c r="A408" s="35">
        <v>35735</v>
      </c>
      <c r="B408" s="36">
        <v>85055</v>
      </c>
      <c r="C408" s="37">
        <v>34.6</v>
      </c>
      <c r="D408" s="38">
        <v>2942903</v>
      </c>
      <c r="E408" s="39">
        <v>274249</v>
      </c>
      <c r="F408" s="39">
        <v>136961</v>
      </c>
      <c r="G408" s="38">
        <f t="shared" si="24"/>
        <v>10.730770212471148</v>
      </c>
      <c r="H408" s="38">
        <f t="shared" si="25"/>
        <v>21.48716057855886</v>
      </c>
      <c r="I408" s="40">
        <f t="shared" si="26"/>
        <v>0.02894921487503327</v>
      </c>
      <c r="J408" s="40">
        <f>(G408-G396)/G396</f>
        <v>0.022678297218241182</v>
      </c>
      <c r="K408" s="40">
        <f t="shared" si="27"/>
        <v>0.020166281035427076</v>
      </c>
    </row>
    <row r="409" spans="1:11" ht="11.25">
      <c r="A409" s="35">
        <v>35765</v>
      </c>
      <c r="B409" s="36">
        <v>85289</v>
      </c>
      <c r="C409" s="37">
        <v>34.6</v>
      </c>
      <c r="D409" s="38">
        <v>2950999.4</v>
      </c>
      <c r="E409" s="39">
        <v>274499</v>
      </c>
      <c r="F409" s="39">
        <v>137155</v>
      </c>
      <c r="G409" s="38">
        <f t="shared" si="24"/>
        <v>10.750492351520405</v>
      </c>
      <c r="H409" s="38">
        <f t="shared" si="25"/>
        <v>21.515798913637855</v>
      </c>
      <c r="I409" s="40">
        <f t="shared" si="26"/>
        <v>0.02966244929495847</v>
      </c>
      <c r="J409" s="40">
        <f>(G409-G397)/G397</f>
        <v>0.023364396337476532</v>
      </c>
      <c r="K409" s="40">
        <f t="shared" si="27"/>
        <v>0.020229844120725135</v>
      </c>
    </row>
    <row r="410" spans="1:11" ht="11.25">
      <c r="A410" s="35">
        <v>35796</v>
      </c>
      <c r="B410" s="36">
        <v>85442</v>
      </c>
      <c r="C410" s="37">
        <v>34.6</v>
      </c>
      <c r="D410" s="38">
        <v>2956293.2</v>
      </c>
      <c r="E410" s="39">
        <v>274732</v>
      </c>
      <c r="F410" s="39">
        <v>137095</v>
      </c>
      <c r="G410" s="38">
        <f t="shared" si="24"/>
        <v>10.760643827439106</v>
      </c>
      <c r="H410" s="38">
        <f t="shared" si="25"/>
        <v>21.56382946132244</v>
      </c>
      <c r="I410" s="40">
        <f t="shared" si="26"/>
        <v>0.029694617850514596</v>
      </c>
      <c r="J410" s="40">
        <f>(G410-G398)/G398</f>
        <v>0.026375357043441582</v>
      </c>
      <c r="K410" s="40">
        <f t="shared" si="27"/>
        <v>0.02628280463566359</v>
      </c>
    </row>
    <row r="411" spans="1:11" ht="11.25">
      <c r="A411" s="35">
        <v>35827</v>
      </c>
      <c r="B411" s="36">
        <v>85606</v>
      </c>
      <c r="C411" s="37">
        <v>34.6</v>
      </c>
      <c r="D411" s="38">
        <v>2961967.6</v>
      </c>
      <c r="E411" s="39">
        <v>274943</v>
      </c>
      <c r="F411" s="39">
        <v>137112</v>
      </c>
      <c r="G411" s="38">
        <f t="shared" si="24"/>
        <v>10.773024226839745</v>
      </c>
      <c r="H411" s="38">
        <f t="shared" si="25"/>
        <v>21.602540988389055</v>
      </c>
      <c r="I411" s="40">
        <f t="shared" si="26"/>
        <v>0.028275596982655072</v>
      </c>
      <c r="J411" s="40">
        <f>(G411-G399)/G399</f>
        <v>0.01910351511946583</v>
      </c>
      <c r="K411" s="40">
        <f t="shared" si="27"/>
        <v>0.018379695044233778</v>
      </c>
    </row>
    <row r="412" spans="1:11" ht="11.25">
      <c r="A412" s="35">
        <v>35855</v>
      </c>
      <c r="B412" s="36">
        <v>85630</v>
      </c>
      <c r="C412" s="37">
        <v>34.5</v>
      </c>
      <c r="D412" s="38">
        <v>2954235</v>
      </c>
      <c r="E412" s="39">
        <v>275175</v>
      </c>
      <c r="F412" s="39">
        <v>137236</v>
      </c>
      <c r="G412" s="38">
        <f t="shared" si="24"/>
        <v>10.735840828563642</v>
      </c>
      <c r="H412" s="38">
        <f t="shared" si="25"/>
        <v>21.526676673759074</v>
      </c>
      <c r="I412" s="40">
        <f t="shared" si="26"/>
        <v>0.02577924722681425</v>
      </c>
      <c r="J412" s="40">
        <f>(G412-G400)/G400</f>
        <v>0.013764760032076303</v>
      </c>
      <c r="K412" s="40">
        <f t="shared" si="27"/>
        <v>0.015725958822022063</v>
      </c>
    </row>
    <row r="413" spans="1:11" ht="11.25">
      <c r="A413" s="35">
        <v>35886</v>
      </c>
      <c r="B413" s="36">
        <v>85846</v>
      </c>
      <c r="C413" s="37">
        <v>34.5</v>
      </c>
      <c r="D413" s="38">
        <v>2961687</v>
      </c>
      <c r="E413" s="39">
        <v>275434</v>
      </c>
      <c r="F413" s="39">
        <v>137150</v>
      </c>
      <c r="G413" s="38">
        <f t="shared" si="24"/>
        <v>10.752801034004516</v>
      </c>
      <c r="H413" s="38">
        <f t="shared" si="25"/>
        <v>21.594509660955158</v>
      </c>
      <c r="I413" s="40">
        <f t="shared" si="26"/>
        <v>0.02530844291566639</v>
      </c>
      <c r="J413" s="40">
        <f>(G413-G401)/G401</f>
        <v>0.010389542185192667</v>
      </c>
      <c r="K413" s="40">
        <f t="shared" si="27"/>
        <v>0.013892047739131086</v>
      </c>
    </row>
    <row r="414" spans="1:11" ht="11.25">
      <c r="A414" s="35">
        <v>35916</v>
      </c>
      <c r="B414" s="36">
        <v>86124</v>
      </c>
      <c r="C414" s="37">
        <v>34.5</v>
      </c>
      <c r="D414" s="38">
        <v>2971278</v>
      </c>
      <c r="E414" s="39">
        <v>275700</v>
      </c>
      <c r="F414" s="39">
        <v>137372</v>
      </c>
      <c r="G414" s="38">
        <f t="shared" si="24"/>
        <v>10.777214363438521</v>
      </c>
      <c r="H414" s="38">
        <f t="shared" si="25"/>
        <v>21.629429578079957</v>
      </c>
      <c r="I414" s="40">
        <f t="shared" si="26"/>
        <v>0.025933029173168785</v>
      </c>
      <c r="J414" s="40">
        <f>(G414-G402)/G402</f>
        <v>0.011027713597457293</v>
      </c>
      <c r="K414" s="40">
        <f t="shared" si="27"/>
        <v>0.01363719124000876</v>
      </c>
    </row>
    <row r="415" spans="1:11" ht="11.25">
      <c r="A415" s="35">
        <v>35947</v>
      </c>
      <c r="B415" s="36">
        <v>86272</v>
      </c>
      <c r="C415" s="37">
        <v>34.4</v>
      </c>
      <c r="D415" s="38">
        <v>2967756.8</v>
      </c>
      <c r="E415" s="39">
        <v>275976</v>
      </c>
      <c r="F415" s="39">
        <v>137455</v>
      </c>
      <c r="G415" s="38">
        <f t="shared" si="24"/>
        <v>10.753677131344753</v>
      </c>
      <c r="H415" s="38">
        <f t="shared" si="25"/>
        <v>21.59075188243425</v>
      </c>
      <c r="I415" s="40">
        <f t="shared" si="26"/>
        <v>0.026070409134157944</v>
      </c>
      <c r="J415" s="40">
        <f>(G415-G403)/G403</f>
        <v>0.014139444329567864</v>
      </c>
      <c r="K415" s="40">
        <f t="shared" si="27"/>
        <v>0.016784231192556003</v>
      </c>
    </row>
    <row r="416" spans="1:11" ht="11.25">
      <c r="A416" s="35">
        <v>35977</v>
      </c>
      <c r="B416" s="36">
        <v>86278</v>
      </c>
      <c r="C416" s="37">
        <v>34.5</v>
      </c>
      <c r="D416" s="38">
        <v>2976591</v>
      </c>
      <c r="E416" s="39">
        <v>276266</v>
      </c>
      <c r="F416" s="39">
        <v>137588</v>
      </c>
      <c r="G416" s="38">
        <f t="shared" si="24"/>
        <v>10.774366009570487</v>
      </c>
      <c r="H416" s="38">
        <f t="shared" si="25"/>
        <v>21.634088728668196</v>
      </c>
      <c r="I416" s="40">
        <f t="shared" si="26"/>
        <v>0.023233197737164816</v>
      </c>
      <c r="J416" s="40">
        <f>(G416-G404)/G404</f>
        <v>0.01141067753135944</v>
      </c>
      <c r="K416" s="40">
        <f t="shared" si="27"/>
        <v>0.01497076145866665</v>
      </c>
    </row>
    <row r="417" spans="1:11" ht="11.25">
      <c r="A417" s="35">
        <v>36008</v>
      </c>
      <c r="B417" s="36">
        <v>86571</v>
      </c>
      <c r="C417" s="37">
        <v>34.5</v>
      </c>
      <c r="D417" s="38">
        <v>2986699.5</v>
      </c>
      <c r="E417" s="39">
        <v>276566</v>
      </c>
      <c r="F417" s="39">
        <v>137570</v>
      </c>
      <c r="G417" s="38">
        <f t="shared" si="24"/>
        <v>10.799228755523094</v>
      </c>
      <c r="H417" s="38">
        <f t="shared" si="25"/>
        <v>21.710398342661918</v>
      </c>
      <c r="I417" s="40">
        <f t="shared" si="26"/>
        <v>0.02735385564759215</v>
      </c>
      <c r="J417" s="40">
        <f>(G417-G405)/G405</f>
        <v>0.012639422456549324</v>
      </c>
      <c r="K417" s="40">
        <f t="shared" si="27"/>
        <v>0.017295767084999414</v>
      </c>
    </row>
    <row r="418" spans="1:11" ht="11.25">
      <c r="A418" s="35">
        <v>36039</v>
      </c>
      <c r="B418" s="36">
        <v>86737</v>
      </c>
      <c r="C418" s="37">
        <v>34.4</v>
      </c>
      <c r="D418" s="38">
        <v>2983752.8</v>
      </c>
      <c r="E418" s="39">
        <v>276859</v>
      </c>
      <c r="F418" s="39">
        <v>138286</v>
      </c>
      <c r="G418" s="38">
        <f t="shared" si="24"/>
        <v>10.77715660318068</v>
      </c>
      <c r="H418" s="38">
        <f t="shared" si="25"/>
        <v>21.57668021347063</v>
      </c>
      <c r="I418" s="40">
        <f t="shared" si="26"/>
        <v>0.024521326230495744</v>
      </c>
      <c r="J418" s="40">
        <f>(G418-G406)/G406</f>
        <v>0.006987914930208702</v>
      </c>
      <c r="K418" s="40">
        <f t="shared" si="27"/>
        <v>0.0067327914929055845</v>
      </c>
    </row>
    <row r="419" spans="1:11" ht="11.25">
      <c r="A419" s="35">
        <v>36069</v>
      </c>
      <c r="B419" s="36">
        <v>86879</v>
      </c>
      <c r="C419" s="37">
        <v>34.5</v>
      </c>
      <c r="D419" s="38">
        <v>2997325.5</v>
      </c>
      <c r="E419" s="39">
        <v>277140</v>
      </c>
      <c r="F419" s="39">
        <v>138279</v>
      </c>
      <c r="G419" s="38">
        <f t="shared" si="24"/>
        <v>10.815203507252653</v>
      </c>
      <c r="H419" s="38">
        <f t="shared" si="25"/>
        <v>21.675926930336495</v>
      </c>
      <c r="I419" s="40">
        <f t="shared" si="26"/>
        <v>0.02371974642377395</v>
      </c>
      <c r="J419" s="40">
        <f>(G419-G407)/G407</f>
        <v>0.012080355065683107</v>
      </c>
      <c r="K419" s="40">
        <f t="shared" si="27"/>
        <v>0.01153392860173637</v>
      </c>
    </row>
    <row r="420" spans="1:11" ht="11.25">
      <c r="A420" s="35">
        <v>36100</v>
      </c>
      <c r="B420" s="36">
        <v>87041</v>
      </c>
      <c r="C420" s="37">
        <v>34.5</v>
      </c>
      <c r="D420" s="38">
        <v>3002914.5</v>
      </c>
      <c r="E420" s="39">
        <v>277402</v>
      </c>
      <c r="F420" s="39">
        <v>138381</v>
      </c>
      <c r="G420" s="38">
        <f t="shared" si="24"/>
        <v>10.825136444582231</v>
      </c>
      <c r="H420" s="38">
        <f t="shared" si="25"/>
        <v>21.70033819671776</v>
      </c>
      <c r="I420" s="40">
        <f t="shared" si="26"/>
        <v>0.023349597319381576</v>
      </c>
      <c r="J420" s="40">
        <f>(G420-G408)/G408</f>
        <v>0.008793984983613954</v>
      </c>
      <c r="K420" s="40">
        <f t="shared" si="27"/>
        <v>0.009921162797639223</v>
      </c>
    </row>
    <row r="421" spans="1:11" ht="11.25">
      <c r="A421" s="35">
        <v>36130</v>
      </c>
      <c r="B421" s="36">
        <v>87307</v>
      </c>
      <c r="C421" s="37">
        <v>34.5</v>
      </c>
      <c r="D421" s="38">
        <v>3012091.5</v>
      </c>
      <c r="E421" s="39">
        <v>277658</v>
      </c>
      <c r="F421" s="39">
        <v>138634</v>
      </c>
      <c r="G421" s="38">
        <f t="shared" si="24"/>
        <v>10.848207146921753</v>
      </c>
      <c r="H421" s="38">
        <f t="shared" si="25"/>
        <v>21.726932065727024</v>
      </c>
      <c r="I421" s="40">
        <f t="shared" si="26"/>
        <v>0.023660729988626904</v>
      </c>
      <c r="J421" s="40">
        <f>(G421-G409)/G409</f>
        <v>0.00908933211673126</v>
      </c>
      <c r="K421" s="40">
        <f t="shared" si="27"/>
        <v>0.009812935737902847</v>
      </c>
    </row>
    <row r="422" spans="1:11" ht="11.25">
      <c r="A422" s="35">
        <v>36161</v>
      </c>
      <c r="B422" s="36">
        <v>87359</v>
      </c>
      <c r="C422" s="37">
        <v>34.4</v>
      </c>
      <c r="D422" s="38">
        <v>3005149.6</v>
      </c>
      <c r="E422" s="39">
        <v>277891</v>
      </c>
      <c r="F422" s="39">
        <v>139003</v>
      </c>
      <c r="G422" s="38">
        <f t="shared" si="24"/>
        <v>10.8141307203184</v>
      </c>
      <c r="H422" s="38">
        <f t="shared" si="25"/>
        <v>21.619314691049833</v>
      </c>
      <c r="I422" s="40">
        <f t="shared" si="26"/>
        <v>0.022436272559162942</v>
      </c>
      <c r="J422" s="40">
        <f>(G422-G410)/G410</f>
        <v>0.004970603407846714</v>
      </c>
      <c r="K422" s="40">
        <f t="shared" si="27"/>
        <v>0.0025730693997052714</v>
      </c>
    </row>
    <row r="423" spans="1:11" ht="11.25">
      <c r="A423" s="35">
        <v>36192</v>
      </c>
      <c r="B423" s="36">
        <v>87680</v>
      </c>
      <c r="C423" s="37">
        <v>34.4</v>
      </c>
      <c r="D423" s="38">
        <v>3016192</v>
      </c>
      <c r="E423" s="39">
        <v>278095</v>
      </c>
      <c r="F423" s="39">
        <v>138967</v>
      </c>
      <c r="G423" s="38">
        <f t="shared" si="24"/>
        <v>10.845905176288678</v>
      </c>
      <c r="H423" s="38">
        <f t="shared" si="25"/>
        <v>21.70437585901689</v>
      </c>
      <c r="I423" s="40">
        <f t="shared" si="26"/>
        <v>0.02422727378922038</v>
      </c>
      <c r="J423" s="40">
        <f>(G423-G411)/G411</f>
        <v>0.006765133718659877</v>
      </c>
      <c r="K423" s="40">
        <f t="shared" si="27"/>
        <v>0.004714022794011473</v>
      </c>
    </row>
    <row r="424" spans="1:11" ht="11.25">
      <c r="A424" s="35">
        <v>36220</v>
      </c>
      <c r="B424" s="36">
        <v>87732</v>
      </c>
      <c r="C424" s="37">
        <v>34.3</v>
      </c>
      <c r="D424" s="38">
        <v>3009207.6</v>
      </c>
      <c r="E424" s="39">
        <v>278324</v>
      </c>
      <c r="F424" s="39">
        <v>138730</v>
      </c>
      <c r="G424" s="38">
        <f t="shared" si="24"/>
        <v>10.811886865667352</v>
      </c>
      <c r="H424" s="38">
        <f t="shared" si="25"/>
        <v>21.691109349095367</v>
      </c>
      <c r="I424" s="40">
        <f t="shared" si="26"/>
        <v>0.02454747168048581</v>
      </c>
      <c r="J424" s="40">
        <f>(G424-G412)/G412</f>
        <v>0.007083379710826472</v>
      </c>
      <c r="K424" s="40">
        <f t="shared" si="27"/>
        <v>0.007638553680547261</v>
      </c>
    </row>
    <row r="425" spans="1:11" ht="11.25">
      <c r="A425" s="35">
        <v>36251</v>
      </c>
      <c r="B425" s="36">
        <v>87961</v>
      </c>
      <c r="C425" s="37">
        <v>34.4</v>
      </c>
      <c r="D425" s="38">
        <v>3025858.4</v>
      </c>
      <c r="E425" s="39">
        <v>278584</v>
      </c>
      <c r="F425" s="39">
        <v>138959</v>
      </c>
      <c r="G425" s="38">
        <f t="shared" si="24"/>
        <v>10.861565631909944</v>
      </c>
      <c r="H425" s="38">
        <f t="shared" si="25"/>
        <v>21.77518836491339</v>
      </c>
      <c r="I425" s="40">
        <f t="shared" si="26"/>
        <v>0.024637140926775856</v>
      </c>
      <c r="J425" s="40">
        <f>(G425-G413)/G413</f>
        <v>0.010115001436506779</v>
      </c>
      <c r="K425" s="40">
        <f t="shared" si="27"/>
        <v>0.008366881526600072</v>
      </c>
    </row>
    <row r="426" spans="1:11" ht="11.25">
      <c r="A426" s="35">
        <v>36281</v>
      </c>
      <c r="B426" s="36">
        <v>88154</v>
      </c>
      <c r="C426" s="37">
        <v>34.4</v>
      </c>
      <c r="D426" s="38">
        <v>3032497.6</v>
      </c>
      <c r="E426" s="39">
        <v>278859</v>
      </c>
      <c r="F426" s="39">
        <v>139107</v>
      </c>
      <c r="G426" s="38">
        <f t="shared" si="24"/>
        <v>10.874662822429974</v>
      </c>
      <c r="H426" s="38">
        <f t="shared" si="25"/>
        <v>21.799748395120304</v>
      </c>
      <c r="I426" s="40">
        <f t="shared" si="26"/>
        <v>0.023570665551994798</v>
      </c>
      <c r="J426" s="40">
        <f>(G426-G414)/G414</f>
        <v>0.009042082277034846</v>
      </c>
      <c r="K426" s="40">
        <f t="shared" si="27"/>
        <v>0.007874401700031595</v>
      </c>
    </row>
    <row r="427" spans="1:11" ht="11.25">
      <c r="A427" s="35">
        <v>36312</v>
      </c>
      <c r="B427" s="36">
        <v>88331</v>
      </c>
      <c r="C427" s="37">
        <v>34.4</v>
      </c>
      <c r="D427" s="38">
        <v>3038586.4</v>
      </c>
      <c r="E427" s="39">
        <v>279148</v>
      </c>
      <c r="F427" s="39">
        <v>139329</v>
      </c>
      <c r="G427" s="38">
        <f t="shared" si="24"/>
        <v>10.885216444323442</v>
      </c>
      <c r="H427" s="38">
        <f t="shared" si="25"/>
        <v>21.808714625095995</v>
      </c>
      <c r="I427" s="40">
        <f t="shared" si="26"/>
        <v>0.023866376112759644</v>
      </c>
      <c r="J427" s="40">
        <f>(G427-G415)/G415</f>
        <v>0.012232031087792136</v>
      </c>
      <c r="K427" s="40">
        <f t="shared" si="27"/>
        <v>0.010095190007675147</v>
      </c>
    </row>
    <row r="428" spans="1:11" ht="11.25">
      <c r="A428" s="35">
        <v>36342</v>
      </c>
      <c r="B428" s="36">
        <v>88520</v>
      </c>
      <c r="C428" s="37">
        <v>34.4</v>
      </c>
      <c r="D428" s="38">
        <v>3045088</v>
      </c>
      <c r="E428" s="39">
        <v>279448</v>
      </c>
      <c r="F428" s="39">
        <v>139439</v>
      </c>
      <c r="G428" s="38">
        <f t="shared" si="24"/>
        <v>10.896796541753742</v>
      </c>
      <c r="H428" s="38">
        <f t="shared" si="25"/>
        <v>21.838137106548384</v>
      </c>
      <c r="I428" s="40">
        <f t="shared" si="26"/>
        <v>0.02598576693942836</v>
      </c>
      <c r="J428" s="40">
        <f>(G428-G416)/G416</f>
        <v>0.011363130979076132</v>
      </c>
      <c r="K428" s="40">
        <f t="shared" si="27"/>
        <v>0.009431799066710638</v>
      </c>
    </row>
    <row r="429" spans="1:11" ht="11.25">
      <c r="A429" s="35">
        <v>36373</v>
      </c>
      <c r="B429" s="36">
        <v>88642</v>
      </c>
      <c r="C429" s="37">
        <v>34.4</v>
      </c>
      <c r="D429" s="38">
        <v>3049284.8</v>
      </c>
      <c r="E429" s="39">
        <v>279752</v>
      </c>
      <c r="F429" s="39">
        <v>139430</v>
      </c>
      <c r="G429" s="38">
        <f t="shared" si="24"/>
        <v>10.899957104864308</v>
      </c>
      <c r="H429" s="38">
        <f t="shared" si="25"/>
        <v>21.869646417557195</v>
      </c>
      <c r="I429" s="40">
        <f t="shared" si="26"/>
        <v>0.023922560672742604</v>
      </c>
      <c r="J429" s="40">
        <f>(G429-G417)/G417</f>
        <v>0.009327365094446951</v>
      </c>
      <c r="K429" s="40">
        <f t="shared" si="27"/>
        <v>0.0073351060805893955</v>
      </c>
    </row>
    <row r="430" spans="1:11" ht="11.25">
      <c r="A430" s="35">
        <v>36404</v>
      </c>
      <c r="B430" s="36">
        <v>88766</v>
      </c>
      <c r="C430" s="37">
        <v>34.4</v>
      </c>
      <c r="D430" s="38">
        <v>3053550.4</v>
      </c>
      <c r="E430" s="39">
        <v>280053</v>
      </c>
      <c r="F430" s="39">
        <v>139622</v>
      </c>
      <c r="G430" s="38">
        <f t="shared" si="24"/>
        <v>10.90347327113082</v>
      </c>
      <c r="H430" s="38">
        <f t="shared" si="25"/>
        <v>21.8701236194869</v>
      </c>
      <c r="I430" s="40">
        <f t="shared" si="26"/>
        <v>0.023392554503844958</v>
      </c>
      <c r="J430" s="40">
        <f>(G430-G418)/G418</f>
        <v>0.011720778736096364</v>
      </c>
      <c r="K430" s="40">
        <f t="shared" si="27"/>
        <v>0.01360002572745498</v>
      </c>
    </row>
    <row r="431" spans="1:11" ht="11.25">
      <c r="A431" s="35">
        <v>36434</v>
      </c>
      <c r="B431" s="36">
        <v>89084</v>
      </c>
      <c r="C431" s="37">
        <v>34.4</v>
      </c>
      <c r="D431" s="38">
        <v>3064489.6</v>
      </c>
      <c r="E431" s="39">
        <v>280337</v>
      </c>
      <c r="F431" s="39">
        <v>139771</v>
      </c>
      <c r="G431" s="38">
        <f t="shared" si="24"/>
        <v>10.931448934675052</v>
      </c>
      <c r="H431" s="38">
        <f t="shared" si="25"/>
        <v>21.92507458628757</v>
      </c>
      <c r="I431" s="40">
        <f t="shared" si="26"/>
        <v>0.025380126382670152</v>
      </c>
      <c r="J431" s="40">
        <f>(G431-G419)/G419</f>
        <v>0.010748334725689167</v>
      </c>
      <c r="K431" s="40">
        <f t="shared" si="27"/>
        <v>0.01149420999396262</v>
      </c>
    </row>
    <row r="432" spans="1:11" ht="11.25">
      <c r="A432" s="35">
        <v>36465</v>
      </c>
      <c r="B432" s="36">
        <v>89310</v>
      </c>
      <c r="C432" s="37">
        <v>34.4</v>
      </c>
      <c r="D432" s="38">
        <v>3072264</v>
      </c>
      <c r="E432" s="39">
        <v>280594</v>
      </c>
      <c r="F432" s="39">
        <v>140025</v>
      </c>
      <c r="G432" s="38">
        <f t="shared" si="24"/>
        <v>10.94914360250041</v>
      </c>
      <c r="H432" s="38">
        <f t="shared" si="25"/>
        <v>21.940824852704875</v>
      </c>
      <c r="I432" s="40">
        <f t="shared" si="26"/>
        <v>0.02606817476821268</v>
      </c>
      <c r="J432" s="40">
        <f>(G432-G420)/G420</f>
        <v>0.011455482205976433</v>
      </c>
      <c r="K432" s="40">
        <f t="shared" si="27"/>
        <v>0.01108216166066436</v>
      </c>
    </row>
    <row r="433" spans="1:11" ht="11.25">
      <c r="A433" s="35">
        <v>36495</v>
      </c>
      <c r="B433" s="36">
        <v>89525</v>
      </c>
      <c r="C433" s="37">
        <v>34.4</v>
      </c>
      <c r="D433" s="38">
        <v>3079660</v>
      </c>
      <c r="E433" s="39">
        <v>280846</v>
      </c>
      <c r="F433" s="39">
        <v>140177</v>
      </c>
      <c r="G433" s="38">
        <f t="shared" si="24"/>
        <v>10.965653774666544</v>
      </c>
      <c r="H433" s="38">
        <f t="shared" si="25"/>
        <v>21.96979533018969</v>
      </c>
      <c r="I433" s="40">
        <f t="shared" si="26"/>
        <v>0.025404606732564398</v>
      </c>
      <c r="J433" s="40">
        <f>(G433-G421)/G421</f>
        <v>0.010826362932986281</v>
      </c>
      <c r="K433" s="40">
        <f t="shared" si="27"/>
        <v>0.011177982410400657</v>
      </c>
    </row>
    <row r="434" spans="1:11" ht="11.25">
      <c r="A434" s="35">
        <v>36526</v>
      </c>
      <c r="B434" s="36">
        <v>89685</v>
      </c>
      <c r="C434" s="37">
        <v>34.4</v>
      </c>
      <c r="D434" s="38">
        <v>3085164</v>
      </c>
      <c r="E434" s="39">
        <v>281083</v>
      </c>
      <c r="F434" s="39">
        <v>142267</v>
      </c>
      <c r="G434" s="38">
        <f t="shared" si="24"/>
        <v>10.975989298534596</v>
      </c>
      <c r="H434" s="38">
        <f t="shared" si="25"/>
        <v>21.68573175789185</v>
      </c>
      <c r="I434" s="40">
        <f t="shared" si="26"/>
        <v>0.02662576265753958</v>
      </c>
      <c r="J434" s="40">
        <f>(G434-G422)/G422</f>
        <v>0.014967322145652</v>
      </c>
      <c r="K434" s="40">
        <f t="shared" si="27"/>
        <v>0.0030721171226354184</v>
      </c>
    </row>
    <row r="435" spans="1:11" ht="11.25">
      <c r="A435" s="35">
        <v>36557</v>
      </c>
      <c r="B435" s="36">
        <v>89770</v>
      </c>
      <c r="C435" s="37">
        <v>34.4</v>
      </c>
      <c r="D435" s="38">
        <v>3088088</v>
      </c>
      <c r="E435" s="39">
        <v>281299</v>
      </c>
      <c r="F435" s="39">
        <v>142456</v>
      </c>
      <c r="G435" s="38">
        <f t="shared" si="24"/>
        <v>10.97795584058244</v>
      </c>
      <c r="H435" s="38">
        <f t="shared" si="25"/>
        <v>21.677486381759984</v>
      </c>
      <c r="I435" s="40">
        <f t="shared" si="26"/>
        <v>0.02383667883211679</v>
      </c>
      <c r="J435" s="40">
        <f>(G435-G423)/G423</f>
        <v>0.012175163082049793</v>
      </c>
      <c r="K435" s="40">
        <f t="shared" si="27"/>
        <v>-0.0012388965907874211</v>
      </c>
    </row>
    <row r="436" spans="1:11" ht="11.25">
      <c r="A436" s="35">
        <v>36586</v>
      </c>
      <c r="B436" s="36">
        <v>90037</v>
      </c>
      <c r="C436" s="37">
        <v>34.3</v>
      </c>
      <c r="D436" s="38">
        <v>3088269.1</v>
      </c>
      <c r="E436" s="39">
        <v>281531</v>
      </c>
      <c r="F436" s="39">
        <v>142434</v>
      </c>
      <c r="G436" s="38">
        <f t="shared" si="24"/>
        <v>10.969552553715221</v>
      </c>
      <c r="H436" s="38">
        <f t="shared" si="25"/>
        <v>21.682106098263056</v>
      </c>
      <c r="I436" s="40">
        <f t="shared" si="26"/>
        <v>0.026273195641271143</v>
      </c>
      <c r="J436" s="40">
        <f>(G436-G424)/G424</f>
        <v>0.014582624661799708</v>
      </c>
      <c r="K436" s="40">
        <f t="shared" si="27"/>
        <v>-0.0004150664075042672</v>
      </c>
    </row>
    <row r="437" spans="1:11" ht="11.25">
      <c r="A437" s="35">
        <v>36617</v>
      </c>
      <c r="B437" s="36">
        <v>90260</v>
      </c>
      <c r="C437" s="37">
        <v>34.4</v>
      </c>
      <c r="D437" s="38">
        <v>3104944</v>
      </c>
      <c r="E437" s="39">
        <v>281768</v>
      </c>
      <c r="F437" s="39">
        <v>142751</v>
      </c>
      <c r="G437" s="38">
        <f t="shared" si="24"/>
        <v>11.019505408705035</v>
      </c>
      <c r="H437" s="38">
        <f t="shared" si="25"/>
        <v>21.75076882123418</v>
      </c>
      <c r="I437" s="40">
        <f t="shared" si="26"/>
        <v>0.026136583258489558</v>
      </c>
      <c r="J437" s="40">
        <f>(G437-G425)/G425</f>
        <v>0.014541161205257882</v>
      </c>
      <c r="K437" s="40">
        <f t="shared" si="27"/>
        <v>-0.0011214389180007889</v>
      </c>
    </row>
    <row r="438" spans="1:11" ht="11.25">
      <c r="A438" s="35">
        <v>36647</v>
      </c>
      <c r="B438" s="36">
        <v>90165</v>
      </c>
      <c r="C438" s="37">
        <v>34.3</v>
      </c>
      <c r="D438" s="38">
        <v>3092659.5</v>
      </c>
      <c r="E438" s="39">
        <v>282013</v>
      </c>
      <c r="F438" s="39">
        <v>142388</v>
      </c>
      <c r="G438" s="38">
        <f t="shared" si="24"/>
        <v>10.966372117597416</v>
      </c>
      <c r="H438" s="38">
        <f t="shared" si="25"/>
        <v>21.719944798718995</v>
      </c>
      <c r="I438" s="40">
        <f t="shared" si="26"/>
        <v>0.022812351112825282</v>
      </c>
      <c r="J438" s="40">
        <f>(G438-G426)/G426</f>
        <v>0.00843330010915682</v>
      </c>
      <c r="K438" s="40">
        <f t="shared" si="27"/>
        <v>-0.003660757681917661</v>
      </c>
    </row>
    <row r="439" spans="1:11" ht="11.25">
      <c r="A439" s="35">
        <v>36678</v>
      </c>
      <c r="B439" s="36">
        <v>90329</v>
      </c>
      <c r="C439" s="37">
        <v>34.3</v>
      </c>
      <c r="D439" s="38">
        <v>3098284.7</v>
      </c>
      <c r="E439" s="39">
        <v>282274</v>
      </c>
      <c r="F439" s="39">
        <v>142591</v>
      </c>
      <c r="G439" s="38">
        <f t="shared" si="24"/>
        <v>10.976160397344424</v>
      </c>
      <c r="H439" s="38">
        <f t="shared" si="25"/>
        <v>21.728473045283366</v>
      </c>
      <c r="I439" s="40">
        <f t="shared" si="26"/>
        <v>0.022619465419841278</v>
      </c>
      <c r="J439" s="40">
        <f>(G439-G427)/G427</f>
        <v>0.008354813474417308</v>
      </c>
      <c r="K439" s="40">
        <f t="shared" si="27"/>
        <v>-0.003679335586348241</v>
      </c>
    </row>
    <row r="440" spans="1:11" ht="11.25">
      <c r="A440" s="35">
        <v>36708</v>
      </c>
      <c r="B440" s="36">
        <v>90482</v>
      </c>
      <c r="C440" s="37">
        <v>34.3</v>
      </c>
      <c r="D440" s="38">
        <v>3103532.6</v>
      </c>
      <c r="E440" s="39">
        <v>282541</v>
      </c>
      <c r="F440" s="39">
        <v>142278</v>
      </c>
      <c r="G440" s="38">
        <f t="shared" si="24"/>
        <v>10.984361915615787</v>
      </c>
      <c r="H440" s="38">
        <f t="shared" si="25"/>
        <v>21.813158745554478</v>
      </c>
      <c r="I440" s="40">
        <f t="shared" si="26"/>
        <v>0.022164482602801627</v>
      </c>
      <c r="J440" s="40">
        <f>(G440-G428)/G428</f>
        <v>0.008035882245439458</v>
      </c>
      <c r="K440" s="40">
        <f t="shared" si="27"/>
        <v>-0.0011437954103885452</v>
      </c>
    </row>
    <row r="441" spans="1:11" ht="11.25">
      <c r="A441" s="35">
        <v>36739</v>
      </c>
      <c r="B441" s="36">
        <v>90498</v>
      </c>
      <c r="C441" s="37">
        <v>34.2</v>
      </c>
      <c r="D441" s="38">
        <v>3095031.6</v>
      </c>
      <c r="E441" s="39">
        <v>282816</v>
      </c>
      <c r="F441" s="39">
        <v>142514</v>
      </c>
      <c r="G441" s="38">
        <f t="shared" si="24"/>
        <v>10.943622708757637</v>
      </c>
      <c r="H441" s="38">
        <f t="shared" si="25"/>
        <v>21.717386362041626</v>
      </c>
      <c r="I441" s="40">
        <f t="shared" si="26"/>
        <v>0.020938155727533225</v>
      </c>
      <c r="J441" s="40">
        <f>(G441-G429)/G429</f>
        <v>0.004006034470891851</v>
      </c>
      <c r="K441" s="40">
        <f t="shared" si="27"/>
        <v>-0.006962163567186574</v>
      </c>
    </row>
    <row r="442" spans="1:11" ht="11.25">
      <c r="A442" s="35">
        <v>36770</v>
      </c>
      <c r="B442" s="36">
        <v>90650</v>
      </c>
      <c r="C442" s="37">
        <v>34.2</v>
      </c>
      <c r="D442" s="38">
        <v>3100230</v>
      </c>
      <c r="E442" s="39">
        <v>283090</v>
      </c>
      <c r="F442" s="39">
        <v>142518</v>
      </c>
      <c r="G442" s="38">
        <f t="shared" si="24"/>
        <v>10.951393549754496</v>
      </c>
      <c r="H442" s="38">
        <f t="shared" si="25"/>
        <v>21.75325222077211</v>
      </c>
      <c r="I442" s="40">
        <f t="shared" si="26"/>
        <v>0.021224342653718767</v>
      </c>
      <c r="J442" s="40">
        <f>(G442-G430)/G430</f>
        <v>0.004394955390091478</v>
      </c>
      <c r="K442" s="40">
        <f t="shared" si="27"/>
        <v>-0.005343883772593456</v>
      </c>
    </row>
    <row r="443" spans="1:11" ht="11.25">
      <c r="A443" s="35">
        <v>36800</v>
      </c>
      <c r="B443" s="36">
        <v>90631</v>
      </c>
      <c r="C443" s="37">
        <v>34.3</v>
      </c>
      <c r="D443" s="38">
        <v>3108643.3</v>
      </c>
      <c r="E443" s="39">
        <v>283352</v>
      </c>
      <c r="F443" s="39">
        <v>142622</v>
      </c>
      <c r="G443" s="38">
        <f t="shared" si="24"/>
        <v>10.970959442672012</v>
      </c>
      <c r="H443" s="38">
        <f t="shared" si="25"/>
        <v>21.796379941383517</v>
      </c>
      <c r="I443" s="40">
        <f t="shared" si="26"/>
        <v>0.017365632436801223</v>
      </c>
      <c r="J443" s="40">
        <f>(G443-G431)/G431</f>
        <v>0.0036143889280432773</v>
      </c>
      <c r="K443" s="40">
        <f t="shared" si="27"/>
        <v>-0.0058697471882053895</v>
      </c>
    </row>
    <row r="444" spans="1:11" ht="11.25">
      <c r="A444" s="35">
        <v>36831</v>
      </c>
      <c r="B444" s="36">
        <v>90760</v>
      </c>
      <c r="C444" s="37">
        <v>34.2</v>
      </c>
      <c r="D444" s="38">
        <v>3103992</v>
      </c>
      <c r="E444" s="39">
        <v>283600</v>
      </c>
      <c r="F444" s="39">
        <v>142962</v>
      </c>
      <c r="G444" s="38">
        <f t="shared" si="24"/>
        <v>10.944964739069112</v>
      </c>
      <c r="H444" s="38">
        <f t="shared" si="25"/>
        <v>21.71200738657825</v>
      </c>
      <c r="I444" s="40">
        <f t="shared" si="26"/>
        <v>0.01623558392117344</v>
      </c>
      <c r="J444" s="40">
        <f>(G444-G432)/G432</f>
        <v>-0.0003816612132425842</v>
      </c>
      <c r="K444" s="40">
        <f t="shared" si="27"/>
        <v>-0.010428845208087787</v>
      </c>
    </row>
    <row r="445" spans="1:11" ht="11.25">
      <c r="A445" s="35">
        <v>36861</v>
      </c>
      <c r="B445" s="36">
        <v>90805</v>
      </c>
      <c r="C445" s="37">
        <v>34</v>
      </c>
      <c r="D445" s="38">
        <v>3087370</v>
      </c>
      <c r="E445" s="39">
        <v>283834</v>
      </c>
      <c r="F445" s="39">
        <v>143248</v>
      </c>
      <c r="G445" s="38">
        <f t="shared" si="24"/>
        <v>10.877379031405681</v>
      </c>
      <c r="H445" s="38">
        <f t="shared" si="25"/>
        <v>21.55262202613649</v>
      </c>
      <c r="I445" s="40">
        <f t="shared" si="26"/>
        <v>0.014297682211672717</v>
      </c>
      <c r="J445" s="40">
        <f>(G445-G433)/G433</f>
        <v>-0.008050112202593883</v>
      </c>
      <c r="K445" s="40">
        <f t="shared" si="27"/>
        <v>-0.018988492964244583</v>
      </c>
    </row>
    <row r="446" spans="1:11" ht="11.25">
      <c r="A446" s="35">
        <v>36892</v>
      </c>
      <c r="B446" s="36">
        <v>90759</v>
      </c>
      <c r="C446" s="37">
        <v>34.2</v>
      </c>
      <c r="D446" s="38">
        <v>3103957.8</v>
      </c>
      <c r="E446" s="39">
        <v>284056</v>
      </c>
      <c r="F446" s="39">
        <v>143800</v>
      </c>
      <c r="G446" s="38">
        <f t="shared" si="24"/>
        <v>10.927274199453628</v>
      </c>
      <c r="H446" s="38">
        <f t="shared" si="25"/>
        <v>21.58524200278164</v>
      </c>
      <c r="I446" s="40">
        <f t="shared" si="26"/>
        <v>0.011975246696772036</v>
      </c>
      <c r="J446" s="40">
        <f>(G446-G434)/G434</f>
        <v>-0.004438333325222244</v>
      </c>
      <c r="K446" s="40">
        <f t="shared" si="27"/>
        <v>-0.004633911192489055</v>
      </c>
    </row>
    <row r="447" spans="1:11" ht="11.25">
      <c r="A447" s="35">
        <v>36923</v>
      </c>
      <c r="B447" s="36">
        <v>90688</v>
      </c>
      <c r="C447" s="37">
        <v>34</v>
      </c>
      <c r="D447" s="38">
        <v>3083392</v>
      </c>
      <c r="E447" s="39">
        <v>284271</v>
      </c>
      <c r="F447" s="39">
        <v>143701</v>
      </c>
      <c r="G447" s="38">
        <f t="shared" si="24"/>
        <v>10.846663922806055</v>
      </c>
      <c r="H447" s="38">
        <f t="shared" si="25"/>
        <v>21.456997515674907</v>
      </c>
      <c r="I447" s="40">
        <f t="shared" si="26"/>
        <v>0.01022613345215551</v>
      </c>
      <c r="J447" s="40">
        <f>(G447-G435)/G435</f>
        <v>-0.011959596092656523</v>
      </c>
      <c r="K447" s="40">
        <f t="shared" si="27"/>
        <v>-0.010171329931988897</v>
      </c>
    </row>
    <row r="448" spans="1:11" ht="11.25">
      <c r="A448" s="35">
        <v>36951</v>
      </c>
      <c r="B448" s="36">
        <v>90655</v>
      </c>
      <c r="C448" s="37">
        <v>34.1</v>
      </c>
      <c r="D448" s="38">
        <v>3091335.5</v>
      </c>
      <c r="E448" s="39">
        <v>284494</v>
      </c>
      <c r="F448" s="39">
        <v>143924</v>
      </c>
      <c r="G448" s="38">
        <f t="shared" si="24"/>
        <v>10.866083291739017</v>
      </c>
      <c r="H448" s="38">
        <f t="shared" si="25"/>
        <v>21.478943748089268</v>
      </c>
      <c r="I448" s="40">
        <f t="shared" si="26"/>
        <v>0.006863844863778224</v>
      </c>
      <c r="J448" s="40">
        <f>(G448-G436)/G436</f>
        <v>-0.009432404965429632</v>
      </c>
      <c r="K448" s="40">
        <f t="shared" si="27"/>
        <v>-0.009370046860441423</v>
      </c>
    </row>
    <row r="449" spans="1:11" ht="11.25">
      <c r="A449" s="35">
        <v>36982</v>
      </c>
      <c r="B449" s="36">
        <v>90432</v>
      </c>
      <c r="C449" s="37">
        <v>34</v>
      </c>
      <c r="D449" s="38">
        <v>3074688</v>
      </c>
      <c r="E449" s="39">
        <v>284724</v>
      </c>
      <c r="F449" s="39">
        <v>143569</v>
      </c>
      <c r="G449" s="38">
        <f t="shared" si="24"/>
        <v>10.798836768238715</v>
      </c>
      <c r="H449" s="38">
        <f t="shared" si="25"/>
        <v>21.41609957581372</v>
      </c>
      <c r="I449" s="40">
        <f t="shared" si="26"/>
        <v>0.0019056060270330158</v>
      </c>
      <c r="J449" s="40">
        <f>(G449-G437)/G437</f>
        <v>-0.02002527629706494</v>
      </c>
      <c r="K449" s="40">
        <f t="shared" si="27"/>
        <v>-0.015386547858195085</v>
      </c>
    </row>
    <row r="450" spans="1:11" ht="11.25">
      <c r="A450" s="35">
        <v>37012</v>
      </c>
      <c r="B450" s="36">
        <v>90344</v>
      </c>
      <c r="C450" s="37">
        <v>34</v>
      </c>
      <c r="D450" s="38">
        <v>3071696</v>
      </c>
      <c r="E450" s="39">
        <v>284965</v>
      </c>
      <c r="F450" s="39">
        <v>143318</v>
      </c>
      <c r="G450" s="38">
        <f t="shared" si="24"/>
        <v>10.779204463706069</v>
      </c>
      <c r="H450" s="38">
        <f t="shared" si="25"/>
        <v>21.432730012978134</v>
      </c>
      <c r="I450" s="40">
        <f t="shared" si="26"/>
        <v>0.001985249265235956</v>
      </c>
      <c r="J450" s="40">
        <f>(G450-G438)/G438</f>
        <v>-0.01706741772796534</v>
      </c>
      <c r="K450" s="40">
        <f t="shared" si="27"/>
        <v>-0.013223550446491041</v>
      </c>
    </row>
    <row r="451" spans="1:11" ht="11.25">
      <c r="A451" s="35">
        <v>37043</v>
      </c>
      <c r="B451" s="36">
        <v>90148</v>
      </c>
      <c r="C451" s="37">
        <v>34</v>
      </c>
      <c r="D451" s="38">
        <v>3065032</v>
      </c>
      <c r="E451" s="39">
        <v>285215</v>
      </c>
      <c r="F451" s="39">
        <v>143357</v>
      </c>
      <c r="G451" s="38">
        <f aca="true" t="shared" si="28" ref="G451:G514">D451/E451</f>
        <v>10.746391318829655</v>
      </c>
      <c r="H451" s="38">
        <f aca="true" t="shared" si="29" ref="H451:H514">D451/F451</f>
        <v>21.380413931653145</v>
      </c>
      <c r="I451" s="40">
        <f t="shared" si="26"/>
        <v>-0.0020037861594836654</v>
      </c>
      <c r="J451" s="40">
        <f>(G451-G439)/G439</f>
        <v>-0.020933465820193318</v>
      </c>
      <c r="K451" s="40">
        <f t="shared" si="27"/>
        <v>-0.01601857217048092</v>
      </c>
    </row>
    <row r="452" spans="1:11" ht="11.25">
      <c r="A452" s="35">
        <v>37073</v>
      </c>
      <c r="B452" s="36">
        <v>90042</v>
      </c>
      <c r="C452" s="37">
        <v>34</v>
      </c>
      <c r="D452" s="38">
        <v>3061428</v>
      </c>
      <c r="E452" s="39">
        <v>285472</v>
      </c>
      <c r="F452" s="39">
        <v>143654</v>
      </c>
      <c r="G452" s="38">
        <f t="shared" si="28"/>
        <v>10.724092030041476</v>
      </c>
      <c r="H452" s="38">
        <f t="shared" si="29"/>
        <v>21.311122558369416</v>
      </c>
      <c r="I452" s="40">
        <f t="shared" si="26"/>
        <v>-0.004862845648858336</v>
      </c>
      <c r="J452" s="40">
        <f>(G452-G440)/G440</f>
        <v>-0.023694583952509993</v>
      </c>
      <c r="K452" s="40">
        <f t="shared" si="27"/>
        <v>-0.02301529058863964</v>
      </c>
    </row>
    <row r="453" spans="1:11" ht="11.25">
      <c r="A453" s="35">
        <v>37104</v>
      </c>
      <c r="B453" s="36">
        <v>89886</v>
      </c>
      <c r="C453" s="37">
        <v>33.9</v>
      </c>
      <c r="D453" s="38">
        <v>3047135.4</v>
      </c>
      <c r="E453" s="39">
        <v>285744</v>
      </c>
      <c r="F453" s="39">
        <v>143284</v>
      </c>
      <c r="G453" s="38">
        <f t="shared" si="28"/>
        <v>10.663864858054762</v>
      </c>
      <c r="H453" s="38">
        <f t="shared" si="29"/>
        <v>21.266403785488958</v>
      </c>
      <c r="I453" s="40">
        <f t="shared" si="26"/>
        <v>-0.006762580388516873</v>
      </c>
      <c r="J453" s="40">
        <f>(G453-G441)/G441</f>
        <v>-0.02556355040264674</v>
      </c>
      <c r="K453" s="40">
        <f t="shared" si="27"/>
        <v>-0.020765969211696253</v>
      </c>
    </row>
    <row r="454" spans="1:11" ht="11.25">
      <c r="A454" s="35">
        <v>37135</v>
      </c>
      <c r="B454" s="36">
        <v>89618</v>
      </c>
      <c r="C454" s="37">
        <v>33.8</v>
      </c>
      <c r="D454" s="38">
        <v>3029088.4</v>
      </c>
      <c r="E454" s="39">
        <v>286012</v>
      </c>
      <c r="F454" s="39">
        <v>143989</v>
      </c>
      <c r="G454" s="38">
        <f t="shared" si="28"/>
        <v>10.59077381368614</v>
      </c>
      <c r="H454" s="38">
        <f t="shared" si="29"/>
        <v>21.036943099820125</v>
      </c>
      <c r="I454" s="40">
        <f t="shared" si="26"/>
        <v>-0.011384445670159955</v>
      </c>
      <c r="J454" s="40">
        <f>(G454-G442)/G442</f>
        <v>-0.032929118511720416</v>
      </c>
      <c r="K454" s="40">
        <f t="shared" si="27"/>
        <v>-0.03292882892554271</v>
      </c>
    </row>
    <row r="455" spans="1:11" ht="11.25">
      <c r="A455" s="35">
        <v>37165</v>
      </c>
      <c r="B455" s="36">
        <v>89329</v>
      </c>
      <c r="C455" s="37">
        <v>33.7</v>
      </c>
      <c r="D455" s="38">
        <v>3010387.3</v>
      </c>
      <c r="E455" s="39">
        <v>286266</v>
      </c>
      <c r="F455" s="39">
        <v>144086</v>
      </c>
      <c r="G455" s="38">
        <f t="shared" si="28"/>
        <v>10.516049059266555</v>
      </c>
      <c r="H455" s="38">
        <f t="shared" si="29"/>
        <v>20.892989603431282</v>
      </c>
      <c r="I455" s="40">
        <f t="shared" si="26"/>
        <v>-0.01436594542706138</v>
      </c>
      <c r="J455" s="40">
        <f>(G455-G443)/G443</f>
        <v>-0.04146495899310897</v>
      </c>
      <c r="K455" s="40">
        <f t="shared" si="27"/>
        <v>-0.04144680632204527</v>
      </c>
    </row>
    <row r="456" spans="1:11" ht="11.25">
      <c r="A456" s="35">
        <v>37196</v>
      </c>
      <c r="B456" s="36">
        <v>88999</v>
      </c>
      <c r="C456" s="37">
        <v>33.8</v>
      </c>
      <c r="D456" s="38">
        <v>3008166.2</v>
      </c>
      <c r="E456" s="39">
        <v>286506</v>
      </c>
      <c r="F456" s="39">
        <v>144240</v>
      </c>
      <c r="G456" s="38">
        <f t="shared" si="28"/>
        <v>10.49948761980552</v>
      </c>
      <c r="H456" s="38">
        <f t="shared" si="29"/>
        <v>20.855284248474767</v>
      </c>
      <c r="I456" s="40">
        <f t="shared" si="26"/>
        <v>-0.019402820625826354</v>
      </c>
      <c r="J456" s="40">
        <f>(G456-G444)/G444</f>
        <v>-0.04070155819446539</v>
      </c>
      <c r="K456" s="40">
        <f t="shared" si="27"/>
        <v>-0.039458495147394114</v>
      </c>
    </row>
    <row r="457" spans="1:11" ht="11.25">
      <c r="A457" s="35">
        <v>37226</v>
      </c>
      <c r="B457" s="36">
        <v>88898</v>
      </c>
      <c r="C457" s="37">
        <v>33.9</v>
      </c>
      <c r="D457" s="38">
        <v>3013642.2</v>
      </c>
      <c r="E457" s="39">
        <v>286734</v>
      </c>
      <c r="F457" s="39">
        <v>144305</v>
      </c>
      <c r="G457" s="38">
        <f t="shared" si="28"/>
        <v>10.510236665341397</v>
      </c>
      <c r="H457" s="38">
        <f t="shared" si="29"/>
        <v>20.883837704861232</v>
      </c>
      <c r="I457" s="40">
        <f t="shared" si="26"/>
        <v>-0.02100104619789659</v>
      </c>
      <c r="J457" s="40">
        <f>(G457-G445)/G445</f>
        <v>-0.033752833748300334</v>
      </c>
      <c r="K457" s="40">
        <f t="shared" si="27"/>
        <v>-0.0310302997224298</v>
      </c>
    </row>
    <row r="458" spans="1:11" ht="11.25">
      <c r="A458" s="35">
        <v>37257</v>
      </c>
      <c r="B458" s="36">
        <v>88857</v>
      </c>
      <c r="C458" s="37">
        <v>33.8</v>
      </c>
      <c r="D458" s="38">
        <v>3003366.6</v>
      </c>
      <c r="E458" s="39">
        <v>286950</v>
      </c>
      <c r="F458" s="39">
        <v>143883</v>
      </c>
      <c r="G458" s="38">
        <f t="shared" si="28"/>
        <v>10.466515420805019</v>
      </c>
      <c r="H458" s="38">
        <f t="shared" si="29"/>
        <v>20.87367235879152</v>
      </c>
      <c r="I458" s="40">
        <f t="shared" si="26"/>
        <v>-0.020956599345519453</v>
      </c>
      <c r="J458" s="40">
        <f>(G458-G446)/G446</f>
        <v>-0.0421659391206315</v>
      </c>
      <c r="K458" s="40">
        <f t="shared" si="27"/>
        <v>-0.032965562484702386</v>
      </c>
    </row>
    <row r="459" spans="1:11" ht="11.25">
      <c r="A459" s="35">
        <v>37288</v>
      </c>
      <c r="B459" s="36">
        <v>88799</v>
      </c>
      <c r="C459" s="37">
        <v>33.8</v>
      </c>
      <c r="D459" s="38">
        <v>3001406.2</v>
      </c>
      <c r="E459" s="39">
        <v>287156</v>
      </c>
      <c r="F459" s="39">
        <v>144653</v>
      </c>
      <c r="G459" s="38">
        <f t="shared" si="28"/>
        <v>10.452179999721407</v>
      </c>
      <c r="H459" s="38">
        <f t="shared" si="29"/>
        <v>20.749007625144312</v>
      </c>
      <c r="I459" s="40">
        <f t="shared" si="26"/>
        <v>-0.020829657727593508</v>
      </c>
      <c r="J459" s="40">
        <f>(G459-G447)/G447</f>
        <v>-0.03636914777595452</v>
      </c>
      <c r="K459" s="40">
        <f t="shared" si="27"/>
        <v>-0.032995757678276706</v>
      </c>
    </row>
    <row r="460" spans="1:11" ht="11.25">
      <c r="A460" s="35">
        <v>37316</v>
      </c>
      <c r="B460" s="36">
        <v>88756</v>
      </c>
      <c r="C460" s="37">
        <v>33.9</v>
      </c>
      <c r="D460" s="38">
        <v>3008828.4</v>
      </c>
      <c r="E460" s="39">
        <v>287362</v>
      </c>
      <c r="F460" s="39">
        <v>144481</v>
      </c>
      <c r="G460" s="38">
        <f t="shared" si="28"/>
        <v>10.470515934605132</v>
      </c>
      <c r="H460" s="38">
        <f t="shared" si="29"/>
        <v>20.82508011434029</v>
      </c>
      <c r="I460" s="40">
        <f t="shared" si="26"/>
        <v>-0.020947548397771774</v>
      </c>
      <c r="J460" s="40">
        <f>(G460-G448)/G448</f>
        <v>-0.03640385836491945</v>
      </c>
      <c r="K460" s="40">
        <f t="shared" si="27"/>
        <v>-0.03044207580305912</v>
      </c>
    </row>
    <row r="461" spans="1:11" ht="11.25">
      <c r="A461" s="35">
        <v>37347</v>
      </c>
      <c r="B461" s="36">
        <v>88601</v>
      </c>
      <c r="C461" s="37">
        <v>33.9</v>
      </c>
      <c r="D461" s="38">
        <v>3003573.9</v>
      </c>
      <c r="E461" s="39">
        <v>287583</v>
      </c>
      <c r="F461" s="39">
        <v>144725</v>
      </c>
      <c r="G461" s="38">
        <f t="shared" si="28"/>
        <v>10.44419837055737</v>
      </c>
      <c r="H461" s="38">
        <f t="shared" si="29"/>
        <v>20.753663154258074</v>
      </c>
      <c r="I461" s="40">
        <f t="shared" si="26"/>
        <v>-0.020247257607926398</v>
      </c>
      <c r="J461" s="40">
        <f>(G461-G449)/G449</f>
        <v>-0.03284042580626826</v>
      </c>
      <c r="K461" s="40">
        <f t="shared" si="27"/>
        <v>-0.030931702535776852</v>
      </c>
    </row>
    <row r="462" spans="1:11" ht="11.25">
      <c r="A462" s="35">
        <v>37377</v>
      </c>
      <c r="B462" s="36">
        <v>88475</v>
      </c>
      <c r="C462" s="37">
        <v>33.9</v>
      </c>
      <c r="D462" s="38">
        <v>2999302.5</v>
      </c>
      <c r="E462" s="39">
        <v>287821</v>
      </c>
      <c r="F462" s="39">
        <v>144938</v>
      </c>
      <c r="G462" s="38">
        <f t="shared" si="28"/>
        <v>10.420721559580434</v>
      </c>
      <c r="H462" s="38">
        <f t="shared" si="29"/>
        <v>20.693693165353462</v>
      </c>
      <c r="I462" s="40">
        <f t="shared" si="26"/>
        <v>-0.020687594084831312</v>
      </c>
      <c r="J462" s="40">
        <f>(G462-G450)/G450</f>
        <v>-0.03325689807004392</v>
      </c>
      <c r="K462" s="40">
        <f t="shared" si="27"/>
        <v>-0.03448169445409723</v>
      </c>
    </row>
    <row r="463" spans="1:11" ht="11.25">
      <c r="A463" s="35">
        <v>37408</v>
      </c>
      <c r="B463" s="36">
        <v>88387</v>
      </c>
      <c r="C463" s="37">
        <v>33.9</v>
      </c>
      <c r="D463" s="38">
        <v>2996319.3</v>
      </c>
      <c r="E463" s="39">
        <v>288066</v>
      </c>
      <c r="F463" s="39">
        <v>144808</v>
      </c>
      <c r="G463" s="38">
        <f t="shared" si="28"/>
        <v>10.401502780612775</v>
      </c>
      <c r="H463" s="38">
        <f t="shared" si="29"/>
        <v>20.691669659134853</v>
      </c>
      <c r="I463" s="40">
        <f aca="true" t="shared" si="30" ref="I463:I526">(B463-B451)/B451</f>
        <v>-0.019534543195633847</v>
      </c>
      <c r="J463" s="40">
        <f>(G463-G451)/G451</f>
        <v>-0.03209342820157422</v>
      </c>
      <c r="K463" s="40">
        <f aca="true" t="shared" si="31" ref="K463:K526">(H463-H451)/H451</f>
        <v>-0.032213795051863996</v>
      </c>
    </row>
    <row r="464" spans="1:11" ht="11.25">
      <c r="A464" s="35">
        <v>37438</v>
      </c>
      <c r="B464" s="36">
        <v>88240</v>
      </c>
      <c r="C464" s="37">
        <v>33.8</v>
      </c>
      <c r="D464" s="38">
        <v>2982512</v>
      </c>
      <c r="E464" s="39">
        <v>288318</v>
      </c>
      <c r="F464" s="39">
        <v>144803</v>
      </c>
      <c r="G464" s="38">
        <f t="shared" si="28"/>
        <v>10.344522367663483</v>
      </c>
      <c r="H464" s="38">
        <f t="shared" si="29"/>
        <v>20.597031829451048</v>
      </c>
      <c r="I464" s="40">
        <f t="shared" si="30"/>
        <v>-0.02001288287687968</v>
      </c>
      <c r="J464" s="40">
        <f>(G464-G452)/G452</f>
        <v>-0.035394107148157744</v>
      </c>
      <c r="K464" s="40">
        <f t="shared" si="31"/>
        <v>-0.03350788898907282</v>
      </c>
    </row>
    <row r="465" spans="1:11" ht="11.25">
      <c r="A465" s="35">
        <v>37469</v>
      </c>
      <c r="B465" s="36">
        <v>88163</v>
      </c>
      <c r="C465" s="37">
        <v>33.9</v>
      </c>
      <c r="D465" s="38">
        <v>2988725.7</v>
      </c>
      <c r="E465" s="39">
        <v>288578</v>
      </c>
      <c r="F465" s="39">
        <v>145009</v>
      </c>
      <c r="G465" s="38">
        <f t="shared" si="28"/>
        <v>10.356734401097798</v>
      </c>
      <c r="H465" s="38">
        <f t="shared" si="29"/>
        <v>20.610622099317975</v>
      </c>
      <c r="I465" s="40">
        <f t="shared" si="30"/>
        <v>-0.019168724829228132</v>
      </c>
      <c r="J465" s="40">
        <f>(G465-G453)/G453</f>
        <v>-0.02880104549758788</v>
      </c>
      <c r="K465" s="40">
        <f t="shared" si="31"/>
        <v>-0.030836510619555352</v>
      </c>
    </row>
    <row r="466" spans="1:11" ht="11.25">
      <c r="A466" s="35">
        <v>37500</v>
      </c>
      <c r="B466" s="36">
        <v>88141</v>
      </c>
      <c r="C466" s="37">
        <v>33.9</v>
      </c>
      <c r="D466" s="38">
        <v>2987979.9</v>
      </c>
      <c r="E466" s="39">
        <v>288836</v>
      </c>
      <c r="F466" s="39">
        <v>145552</v>
      </c>
      <c r="G466" s="38">
        <f t="shared" si="28"/>
        <v>10.34490125884585</v>
      </c>
      <c r="H466" s="38">
        <f t="shared" si="29"/>
        <v>20.528607645377598</v>
      </c>
      <c r="I466" s="40">
        <f t="shared" si="30"/>
        <v>-0.01648106407194983</v>
      </c>
      <c r="J466" s="40">
        <f>(G466-G454)/G454</f>
        <v>-0.02321573089612733</v>
      </c>
      <c r="K466" s="40">
        <f t="shared" si="31"/>
        <v>-0.024163941121601144</v>
      </c>
    </row>
    <row r="467" spans="1:11" ht="11.25">
      <c r="A467" s="35">
        <v>37530</v>
      </c>
      <c r="B467" s="36">
        <v>88217</v>
      </c>
      <c r="C467" s="37">
        <v>33.8</v>
      </c>
      <c r="D467" s="38">
        <v>2981734.6</v>
      </c>
      <c r="E467" s="39">
        <v>289083</v>
      </c>
      <c r="F467" s="39">
        <v>145314</v>
      </c>
      <c r="G467" s="38">
        <f t="shared" si="28"/>
        <v>10.314458477323122</v>
      </c>
      <c r="H467" s="38">
        <f t="shared" si="29"/>
        <v>20.51925210234389</v>
      </c>
      <c r="I467" s="40">
        <f t="shared" si="30"/>
        <v>-0.01244836503263218</v>
      </c>
      <c r="J467" s="40">
        <f>(G467-G455)/G455</f>
        <v>-0.01916980234756468</v>
      </c>
      <c r="K467" s="40">
        <f t="shared" si="31"/>
        <v>-0.017888177239412932</v>
      </c>
    </row>
    <row r="468" spans="1:11" ht="11.25">
      <c r="A468" s="35">
        <v>37561</v>
      </c>
      <c r="B468" s="36">
        <v>88167</v>
      </c>
      <c r="C468" s="37">
        <v>33.8</v>
      </c>
      <c r="D468" s="38">
        <v>2980044.6</v>
      </c>
      <c r="E468" s="39">
        <v>289308</v>
      </c>
      <c r="F468" s="39">
        <v>145041</v>
      </c>
      <c r="G468" s="38">
        <f t="shared" si="28"/>
        <v>10.300595213405783</v>
      </c>
      <c r="H468" s="38">
        <f t="shared" si="29"/>
        <v>20.546222102715785</v>
      </c>
      <c r="I468" s="40">
        <f t="shared" si="30"/>
        <v>-0.009348419645164552</v>
      </c>
      <c r="J468" s="40">
        <f>(G468-G456)/G456</f>
        <v>-0.018943058328347265</v>
      </c>
      <c r="K468" s="40">
        <f t="shared" si="31"/>
        <v>-0.01481936865864514</v>
      </c>
    </row>
    <row r="469" spans="1:11" ht="11.25">
      <c r="A469" s="35">
        <v>37591</v>
      </c>
      <c r="B469" s="36">
        <v>87973</v>
      </c>
      <c r="C469" s="37">
        <v>33.8</v>
      </c>
      <c r="D469" s="38">
        <v>2973487.4</v>
      </c>
      <c r="E469" s="39">
        <v>289516</v>
      </c>
      <c r="F469" s="39">
        <v>145066</v>
      </c>
      <c r="G469" s="38">
        <f t="shared" si="28"/>
        <v>10.270546014728028</v>
      </c>
      <c r="H469" s="38">
        <f t="shared" si="29"/>
        <v>20.497479767829816</v>
      </c>
      <c r="I469" s="40">
        <f t="shared" si="30"/>
        <v>-0.010405183468694458</v>
      </c>
      <c r="J469" s="40">
        <f>(G469-G457)/G457</f>
        <v>-0.02280544751230711</v>
      </c>
      <c r="K469" s="40">
        <f t="shared" si="31"/>
        <v>-0.0185003322900504</v>
      </c>
    </row>
    <row r="470" spans="1:11" ht="11.25">
      <c r="A470" s="35">
        <v>37622</v>
      </c>
      <c r="B470" s="36">
        <v>88020</v>
      </c>
      <c r="C470" s="37">
        <v>33.8</v>
      </c>
      <c r="D470" s="38">
        <v>2975076</v>
      </c>
      <c r="E470" s="39">
        <v>289720</v>
      </c>
      <c r="F470" s="39">
        <v>145937</v>
      </c>
      <c r="G470" s="38">
        <f t="shared" si="28"/>
        <v>10.26879745961618</v>
      </c>
      <c r="H470" s="38">
        <f t="shared" si="29"/>
        <v>20.38602958810994</v>
      </c>
      <c r="I470" s="40">
        <f t="shared" si="30"/>
        <v>-0.009419629292008508</v>
      </c>
      <c r="J470" s="40">
        <f>(G470-G458)/G458</f>
        <v>-0.018890524041632814</v>
      </c>
      <c r="K470" s="40">
        <f t="shared" si="31"/>
        <v>-0.02336161851636028</v>
      </c>
    </row>
    <row r="471" spans="1:11" ht="11.25">
      <c r="A471" s="35">
        <v>37653</v>
      </c>
      <c r="B471" s="36">
        <v>87873</v>
      </c>
      <c r="C471" s="37">
        <v>33.6</v>
      </c>
      <c r="D471" s="38">
        <v>2952532.8</v>
      </c>
      <c r="E471" s="39">
        <v>289920</v>
      </c>
      <c r="F471" s="39">
        <v>146100</v>
      </c>
      <c r="G471" s="38">
        <f t="shared" si="28"/>
        <v>10.183956953642383</v>
      </c>
      <c r="H471" s="38">
        <f t="shared" si="29"/>
        <v>20.208985626283365</v>
      </c>
      <c r="I471" s="40">
        <f t="shared" si="30"/>
        <v>-0.01042804536087118</v>
      </c>
      <c r="J471" s="40">
        <f>(G471-G459)/G459</f>
        <v>-0.025661923740901253</v>
      </c>
      <c r="K471" s="40">
        <f t="shared" si="31"/>
        <v>-0.026026401291911964</v>
      </c>
    </row>
    <row r="472" spans="1:11" ht="11.25">
      <c r="A472" s="35">
        <v>37681</v>
      </c>
      <c r="B472" s="36">
        <v>87572</v>
      </c>
      <c r="C472" s="37">
        <v>33.8</v>
      </c>
      <c r="D472" s="38">
        <v>2959933.6</v>
      </c>
      <c r="E472" s="39">
        <v>290128</v>
      </c>
      <c r="F472" s="39">
        <v>146022</v>
      </c>
      <c r="G472" s="38">
        <f t="shared" si="28"/>
        <v>10.202164561848564</v>
      </c>
      <c r="H472" s="38">
        <f t="shared" si="29"/>
        <v>20.27046335483694</v>
      </c>
      <c r="I472" s="40">
        <f t="shared" si="30"/>
        <v>-0.013339943215106584</v>
      </c>
      <c r="J472" s="40">
        <f>(G472-G460)/G460</f>
        <v>-0.025629240663267088</v>
      </c>
      <c r="K472" s="40">
        <f t="shared" si="31"/>
        <v>-0.02663215490448161</v>
      </c>
    </row>
    <row r="473" spans="1:11" ht="11.25">
      <c r="A473" s="35">
        <v>37712</v>
      </c>
      <c r="B473" s="36">
        <v>87539</v>
      </c>
      <c r="C473" s="37">
        <v>33.6</v>
      </c>
      <c r="D473" s="38">
        <v>2941310.4</v>
      </c>
      <c r="E473" s="39">
        <v>290349</v>
      </c>
      <c r="F473" s="39">
        <v>146474</v>
      </c>
      <c r="G473" s="38">
        <f t="shared" si="28"/>
        <v>10.13025841315107</v>
      </c>
      <c r="H473" s="38">
        <f t="shared" si="29"/>
        <v>20.080767917855727</v>
      </c>
      <c r="I473" s="40">
        <f t="shared" si="30"/>
        <v>-0.01198632069615467</v>
      </c>
      <c r="J473" s="40">
        <f>(G473-G461)/G461</f>
        <v>-0.030058789221325915</v>
      </c>
      <c r="K473" s="40">
        <f t="shared" si="31"/>
        <v>-0.03242296222121576</v>
      </c>
    </row>
    <row r="474" spans="1:11" ht="11.25">
      <c r="A474" s="35">
        <v>37742</v>
      </c>
      <c r="B474" s="36">
        <v>87506</v>
      </c>
      <c r="C474" s="37">
        <v>33.7</v>
      </c>
      <c r="D474" s="38">
        <v>2948952.2</v>
      </c>
      <c r="E474" s="39">
        <v>290581</v>
      </c>
      <c r="F474" s="39">
        <v>146500</v>
      </c>
      <c r="G474" s="38">
        <f t="shared" si="28"/>
        <v>10.14846875742048</v>
      </c>
      <c r="H474" s="38">
        <f t="shared" si="29"/>
        <v>20.129366552901025</v>
      </c>
      <c r="I474" s="40">
        <f t="shared" si="30"/>
        <v>-0.010952246397287368</v>
      </c>
      <c r="J474" s="40">
        <f>(G474-G462)/G462</f>
        <v>-0.026126098908156224</v>
      </c>
      <c r="K474" s="40">
        <f t="shared" si="31"/>
        <v>-0.02727046390140083</v>
      </c>
    </row>
    <row r="475" spans="1:11" ht="11.25">
      <c r="A475" s="35">
        <v>37773</v>
      </c>
      <c r="B475" s="36">
        <v>87478</v>
      </c>
      <c r="C475" s="37">
        <v>33.6</v>
      </c>
      <c r="D475" s="38">
        <v>2939260.8</v>
      </c>
      <c r="E475" s="39">
        <v>290821</v>
      </c>
      <c r="F475" s="39">
        <v>147056</v>
      </c>
      <c r="G475" s="38">
        <f t="shared" si="28"/>
        <v>10.106769456125933</v>
      </c>
      <c r="H475" s="38">
        <f t="shared" si="29"/>
        <v>19.987357197258188</v>
      </c>
      <c r="I475" s="40">
        <f t="shared" si="30"/>
        <v>-0.01028431782954507</v>
      </c>
      <c r="J475" s="40">
        <f>(G475-G463)/G463</f>
        <v>-0.02833564829076346</v>
      </c>
      <c r="K475" s="40">
        <f t="shared" si="31"/>
        <v>-0.03403845477330673</v>
      </c>
    </row>
    <row r="476" spans="1:11" ht="11.25">
      <c r="A476" s="35">
        <v>37803</v>
      </c>
      <c r="B476" s="36">
        <v>87462</v>
      </c>
      <c r="C476" s="37">
        <v>33.6</v>
      </c>
      <c r="D476" s="38">
        <v>2938723.2</v>
      </c>
      <c r="E476" s="39">
        <v>291068</v>
      </c>
      <c r="F476" s="39">
        <v>146485</v>
      </c>
      <c r="G476" s="38">
        <f t="shared" si="28"/>
        <v>10.09634587106793</v>
      </c>
      <c r="H476" s="38">
        <f t="shared" si="29"/>
        <v>20.06159811584804</v>
      </c>
      <c r="I476" s="40">
        <f t="shared" si="30"/>
        <v>-0.008816863100634632</v>
      </c>
      <c r="J476" s="40">
        <f>(G476-G464)/G464</f>
        <v>-0.023991102515408712</v>
      </c>
      <c r="K476" s="40">
        <f t="shared" si="31"/>
        <v>-0.02599567345608551</v>
      </c>
    </row>
    <row r="477" spans="1:11" ht="11.25">
      <c r="A477" s="35">
        <v>37834</v>
      </c>
      <c r="B477" s="36">
        <v>87524</v>
      </c>
      <c r="C477" s="37">
        <v>33.7</v>
      </c>
      <c r="D477" s="38">
        <v>2949558.8</v>
      </c>
      <c r="E477" s="39">
        <v>291321</v>
      </c>
      <c r="F477" s="39">
        <v>146445</v>
      </c>
      <c r="G477" s="38">
        <f t="shared" si="28"/>
        <v>10.124772330178738</v>
      </c>
      <c r="H477" s="38">
        <f t="shared" si="29"/>
        <v>20.141068660589298</v>
      </c>
      <c r="I477" s="40">
        <f t="shared" si="30"/>
        <v>-0.0072479384775926406</v>
      </c>
      <c r="J477" s="40">
        <f>(G477-G465)/G465</f>
        <v>-0.02239722116408359</v>
      </c>
      <c r="K477" s="40">
        <f t="shared" si="31"/>
        <v>-0.022782108975944772</v>
      </c>
    </row>
    <row r="478" spans="1:11" ht="11.25">
      <c r="A478" s="35">
        <v>37865</v>
      </c>
      <c r="B478" s="36">
        <v>87635</v>
      </c>
      <c r="C478" s="37">
        <v>33.6</v>
      </c>
      <c r="D478" s="38">
        <v>2944536</v>
      </c>
      <c r="E478" s="39">
        <v>291574</v>
      </c>
      <c r="F478" s="39">
        <v>146530</v>
      </c>
      <c r="G478" s="38">
        <f t="shared" si="28"/>
        <v>10.098760520485365</v>
      </c>
      <c r="H478" s="38">
        <f t="shared" si="29"/>
        <v>20.095106804067427</v>
      </c>
      <c r="I478" s="40">
        <f t="shared" si="30"/>
        <v>-0.005740801670051395</v>
      </c>
      <c r="J478" s="40">
        <f>(G478-G466)/G466</f>
        <v>-0.023793435258747508</v>
      </c>
      <c r="K478" s="40">
        <f t="shared" si="31"/>
        <v>-0.0211169139572786</v>
      </c>
    </row>
    <row r="479" spans="1:11" ht="11.25">
      <c r="A479" s="35">
        <v>37895</v>
      </c>
      <c r="B479" s="36">
        <v>87721</v>
      </c>
      <c r="C479" s="37">
        <v>33.7</v>
      </c>
      <c r="D479" s="38">
        <v>2956197.7</v>
      </c>
      <c r="E479" s="39">
        <v>291819</v>
      </c>
      <c r="F479" s="39">
        <v>146716</v>
      </c>
      <c r="G479" s="38">
        <f t="shared" si="28"/>
        <v>10.130244089658316</v>
      </c>
      <c r="H479" s="38">
        <f t="shared" si="29"/>
        <v>20.149115979170645</v>
      </c>
      <c r="I479" s="40">
        <f t="shared" si="30"/>
        <v>-0.005622499064806103</v>
      </c>
      <c r="J479" s="40">
        <f>(G479-G467)/G467</f>
        <v>-0.017859821537874326</v>
      </c>
      <c r="K479" s="40">
        <f t="shared" si="31"/>
        <v>-0.018038480219801287</v>
      </c>
    </row>
    <row r="480" spans="1:11" ht="11.25">
      <c r="A480" s="35">
        <v>37926</v>
      </c>
      <c r="B480" s="36">
        <v>87778</v>
      </c>
      <c r="C480" s="37">
        <v>33.7</v>
      </c>
      <c r="D480" s="38">
        <v>2958118.6</v>
      </c>
      <c r="E480" s="39">
        <v>292038</v>
      </c>
      <c r="F480" s="39">
        <v>147000</v>
      </c>
      <c r="G480" s="38">
        <f t="shared" si="28"/>
        <v>10.129224963874565</v>
      </c>
      <c r="H480" s="38">
        <f t="shared" si="29"/>
        <v>20.123255782312924</v>
      </c>
      <c r="I480" s="40">
        <f t="shared" si="30"/>
        <v>-0.004412081617838874</v>
      </c>
      <c r="J480" s="40">
        <f>(G480-G468)/G468</f>
        <v>-0.016636926894106792</v>
      </c>
      <c r="K480" s="40">
        <f t="shared" si="31"/>
        <v>-0.020586087227537225</v>
      </c>
    </row>
    <row r="481" spans="1:11" ht="11.25">
      <c r="A481" s="35">
        <v>37956</v>
      </c>
      <c r="B481" s="36">
        <v>87859</v>
      </c>
      <c r="C481" s="37">
        <v>33.6</v>
      </c>
      <c r="D481" s="38">
        <v>2952062.4</v>
      </c>
      <c r="E481" s="39">
        <v>292232</v>
      </c>
      <c r="F481" s="39">
        <v>146729</v>
      </c>
      <c r="G481" s="38">
        <f t="shared" si="28"/>
        <v>10.101776670590489</v>
      </c>
      <c r="H481" s="38">
        <f t="shared" si="29"/>
        <v>20.119147544111932</v>
      </c>
      <c r="I481" s="40">
        <f t="shared" si="30"/>
        <v>-0.0012958521364509566</v>
      </c>
      <c r="J481" s="40">
        <f>(G481-G469)/G469</f>
        <v>-0.016432363371482177</v>
      </c>
      <c r="K481" s="40">
        <f t="shared" si="31"/>
        <v>-0.018457499556197382</v>
      </c>
    </row>
    <row r="482" spans="1:11" ht="11.25">
      <c r="A482" s="35">
        <v>37987</v>
      </c>
      <c r="B482" s="36">
        <v>87940</v>
      </c>
      <c r="C482" s="37">
        <v>33.7</v>
      </c>
      <c r="D482" s="38">
        <v>2963578</v>
      </c>
      <c r="E482" s="39">
        <v>292414</v>
      </c>
      <c r="F482" s="39">
        <v>146842</v>
      </c>
      <c r="G482" s="38">
        <f t="shared" si="28"/>
        <v>10.134870423440738</v>
      </c>
      <c r="H482" s="38">
        <f t="shared" si="29"/>
        <v>20.182086868879477</v>
      </c>
      <c r="I482" s="40">
        <f t="shared" si="30"/>
        <v>-0.0009088843444671666</v>
      </c>
      <c r="J482" s="40">
        <f>(G482-G470)/G470</f>
        <v>-0.013042134359172453</v>
      </c>
      <c r="K482" s="40">
        <f t="shared" si="31"/>
        <v>-0.010004043129095141</v>
      </c>
    </row>
    <row r="483" spans="1:11" ht="11.25">
      <c r="A483" s="35">
        <v>38018</v>
      </c>
      <c r="B483" s="36">
        <v>87958</v>
      </c>
      <c r="C483" s="37">
        <v>33.8</v>
      </c>
      <c r="D483" s="38">
        <v>2972980.4</v>
      </c>
      <c r="E483" s="39">
        <v>292596</v>
      </c>
      <c r="F483" s="39">
        <v>146709</v>
      </c>
      <c r="G483" s="38">
        <f t="shared" si="28"/>
        <v>10.160700761459486</v>
      </c>
      <c r="H483" s="38">
        <f t="shared" si="29"/>
        <v>20.264471845626375</v>
      </c>
      <c r="I483" s="40">
        <f t="shared" si="30"/>
        <v>0.000967305088024763</v>
      </c>
      <c r="J483" s="40">
        <f>(G483-G471)/G471</f>
        <v>-0.002283610613120209</v>
      </c>
      <c r="K483" s="40">
        <f t="shared" si="31"/>
        <v>0.002745621198861437</v>
      </c>
    </row>
    <row r="484" spans="1:11" ht="11.25">
      <c r="A484" s="35">
        <v>38047</v>
      </c>
      <c r="B484" s="36">
        <v>88217</v>
      </c>
      <c r="C484" s="37">
        <v>33.7</v>
      </c>
      <c r="D484" s="38">
        <v>2972912.9</v>
      </c>
      <c r="E484" s="39">
        <v>292804</v>
      </c>
      <c r="F484" s="39">
        <v>146944</v>
      </c>
      <c r="G484" s="38">
        <f t="shared" si="28"/>
        <v>10.153252346279421</v>
      </c>
      <c r="H484" s="38">
        <f t="shared" si="29"/>
        <v>20.23160455683798</v>
      </c>
      <c r="I484" s="40">
        <f t="shared" si="30"/>
        <v>0.007365367925821039</v>
      </c>
      <c r="J484" s="40">
        <f>(G484-G472)/G472</f>
        <v>-0.004794297844601718</v>
      </c>
      <c r="K484" s="40">
        <f t="shared" si="31"/>
        <v>-0.0019170157740715783</v>
      </c>
    </row>
    <row r="485" spans="1:11" ht="11.25">
      <c r="A485" s="35">
        <v>38078</v>
      </c>
      <c r="B485" s="36">
        <v>88465</v>
      </c>
      <c r="C485" s="37">
        <v>33.7</v>
      </c>
      <c r="D485" s="38">
        <v>2981270.5</v>
      </c>
      <c r="E485" s="39">
        <v>293029</v>
      </c>
      <c r="F485" s="39">
        <v>146850</v>
      </c>
      <c r="G485" s="38">
        <f t="shared" si="28"/>
        <v>10.173977660914108</v>
      </c>
      <c r="H485" s="38">
        <f t="shared" si="29"/>
        <v>20.301467483827036</v>
      </c>
      <c r="I485" s="40">
        <f t="shared" si="30"/>
        <v>0.010578142313711602</v>
      </c>
      <c r="J485" s="40">
        <f>(G485-G473)/G473</f>
        <v>0.004315709035248473</v>
      </c>
      <c r="K485" s="40">
        <f t="shared" si="31"/>
        <v>0.010990593929182542</v>
      </c>
    </row>
    <row r="486" spans="1:11" ht="11.25">
      <c r="A486" s="35">
        <v>38108</v>
      </c>
      <c r="B486" s="36">
        <v>88780</v>
      </c>
      <c r="C486" s="37">
        <v>33.8</v>
      </c>
      <c r="D486" s="38">
        <v>3000764</v>
      </c>
      <c r="E486" s="39">
        <v>293253</v>
      </c>
      <c r="F486" s="39">
        <v>147065</v>
      </c>
      <c r="G486" s="38">
        <f t="shared" si="28"/>
        <v>10.232679631580922</v>
      </c>
      <c r="H486" s="38">
        <f t="shared" si="29"/>
        <v>20.40433821779485</v>
      </c>
      <c r="I486" s="40">
        <f t="shared" si="30"/>
        <v>0.014559001668457021</v>
      </c>
      <c r="J486" s="40">
        <f>(G486-G474)/G474</f>
        <v>0.00829788967905804</v>
      </c>
      <c r="K486" s="40">
        <f t="shared" si="31"/>
        <v>0.013660224437325745</v>
      </c>
    </row>
    <row r="487" spans="1:11" ht="11.25">
      <c r="A487" s="35">
        <v>38139</v>
      </c>
      <c r="B487" s="36">
        <v>88927</v>
      </c>
      <c r="C487" s="37">
        <v>33.6</v>
      </c>
      <c r="D487" s="38">
        <v>2987947.2</v>
      </c>
      <c r="E487" s="39">
        <v>293488</v>
      </c>
      <c r="F487" s="39">
        <v>147460</v>
      </c>
      <c r="G487" s="38">
        <f t="shared" si="28"/>
        <v>10.180815569972196</v>
      </c>
      <c r="H487" s="38">
        <f t="shared" si="29"/>
        <v>20.26276413942764</v>
      </c>
      <c r="I487" s="40">
        <f t="shared" si="30"/>
        <v>0.0165641647042685</v>
      </c>
      <c r="J487" s="40">
        <f>(G487-G475)/G475</f>
        <v>0.007326387939064166</v>
      </c>
      <c r="K487" s="40">
        <f t="shared" si="31"/>
        <v>0.013779057403708852</v>
      </c>
    </row>
    <row r="488" spans="1:11" ht="11.25">
      <c r="A488" s="35">
        <v>38169</v>
      </c>
      <c r="B488" s="36">
        <v>89034</v>
      </c>
      <c r="C488" s="37">
        <v>33.7</v>
      </c>
      <c r="D488" s="38">
        <v>3000445.8</v>
      </c>
      <c r="E488" s="39">
        <v>293737</v>
      </c>
      <c r="F488" s="39">
        <v>147692</v>
      </c>
      <c r="G488" s="38">
        <f t="shared" si="28"/>
        <v>10.21473563085345</v>
      </c>
      <c r="H488" s="38">
        <f t="shared" si="29"/>
        <v>20.31556076158492</v>
      </c>
      <c r="I488" s="40">
        <f t="shared" si="30"/>
        <v>0.01797351992865473</v>
      </c>
      <c r="J488" s="40">
        <f>(G488-G476)/G476</f>
        <v>0.01172600080240692</v>
      </c>
      <c r="K488" s="40">
        <f t="shared" si="31"/>
        <v>0.01265914331801203</v>
      </c>
    </row>
    <row r="489" spans="1:11" ht="11.25">
      <c r="A489" s="35">
        <v>38200</v>
      </c>
      <c r="B489" s="36">
        <v>89170</v>
      </c>
      <c r="C489" s="37">
        <v>33.7</v>
      </c>
      <c r="D489" s="38">
        <v>3005029</v>
      </c>
      <c r="E489" s="39">
        <v>293990</v>
      </c>
      <c r="F489" s="39">
        <v>147564</v>
      </c>
      <c r="G489" s="38">
        <f t="shared" si="28"/>
        <v>10.221534746079799</v>
      </c>
      <c r="H489" s="38">
        <f t="shared" si="29"/>
        <v>20.364241956032636</v>
      </c>
      <c r="I489" s="40">
        <f t="shared" si="30"/>
        <v>0.018806270280151728</v>
      </c>
      <c r="J489" s="40">
        <f>(G489-G477)/G477</f>
        <v>0.009556996715140258</v>
      </c>
      <c r="K489" s="40">
        <f t="shared" si="31"/>
        <v>0.011080509142994431</v>
      </c>
    </row>
    <row r="490" spans="1:11" ht="11.25">
      <c r="A490" s="35">
        <v>38231</v>
      </c>
      <c r="B490" s="36">
        <v>89363</v>
      </c>
      <c r="C490" s="37">
        <v>33.7</v>
      </c>
      <c r="D490" s="38">
        <v>3011533.1</v>
      </c>
      <c r="E490" s="39">
        <v>294246</v>
      </c>
      <c r="F490" s="39">
        <v>147415</v>
      </c>
      <c r="G490" s="38">
        <f t="shared" si="28"/>
        <v>10.234746096803356</v>
      </c>
      <c r="H490" s="38">
        <f t="shared" si="29"/>
        <v>20.42894617237052</v>
      </c>
      <c r="I490" s="40">
        <f t="shared" si="30"/>
        <v>0.019718149141324814</v>
      </c>
      <c r="J490" s="40">
        <f>(G490-G478)/G478</f>
        <v>0.013465570952211741</v>
      </c>
      <c r="K490" s="40">
        <f t="shared" si="31"/>
        <v>0.016612968100051112</v>
      </c>
    </row>
    <row r="491" spans="1:11" ht="11.25">
      <c r="A491" s="35">
        <v>38261</v>
      </c>
      <c r="B491" s="36">
        <v>89678</v>
      </c>
      <c r="C491" s="37">
        <v>33.7</v>
      </c>
      <c r="D491" s="38">
        <v>3022148.6</v>
      </c>
      <c r="E491" s="39">
        <v>294493</v>
      </c>
      <c r="F491" s="39">
        <v>147793</v>
      </c>
      <c r="G491" s="38">
        <f t="shared" si="28"/>
        <v>10.262208609372719</v>
      </c>
      <c r="H491" s="38">
        <f t="shared" si="29"/>
        <v>20.448523272414796</v>
      </c>
      <c r="I491" s="40">
        <f t="shared" si="30"/>
        <v>0.022309367198276354</v>
      </c>
      <c r="J491" s="40">
        <f>(G491-G479)/G479</f>
        <v>0.013026785785855047</v>
      </c>
      <c r="K491" s="40">
        <f t="shared" si="31"/>
        <v>0.01485957466092639</v>
      </c>
    </row>
    <row r="492" spans="1:11" ht="11.25">
      <c r="A492" s="35">
        <v>38292</v>
      </c>
      <c r="B492" s="36">
        <v>89707</v>
      </c>
      <c r="C492" s="37">
        <v>33.7</v>
      </c>
      <c r="D492" s="38">
        <v>3023125.9</v>
      </c>
      <c r="E492" s="39">
        <v>294725</v>
      </c>
      <c r="F492" s="39">
        <v>148162</v>
      </c>
      <c r="G492" s="38">
        <f t="shared" si="28"/>
        <v>10.257446433115616</v>
      </c>
      <c r="H492" s="38">
        <f t="shared" si="29"/>
        <v>20.40419203304491</v>
      </c>
      <c r="I492" s="40">
        <f t="shared" si="30"/>
        <v>0.0219758937319146</v>
      </c>
      <c r="J492" s="40">
        <f>(G492-G480)/G480</f>
        <v>0.012658566642398356</v>
      </c>
      <c r="K492" s="40">
        <f t="shared" si="31"/>
        <v>0.013960775223008997</v>
      </c>
    </row>
    <row r="493" spans="1:11" ht="11.25">
      <c r="A493" s="35">
        <v>38322</v>
      </c>
      <c r="B493" s="36">
        <v>89877</v>
      </c>
      <c r="C493" s="37">
        <v>33.8</v>
      </c>
      <c r="D493" s="38">
        <v>3037842.6</v>
      </c>
      <c r="E493" s="39">
        <v>294949</v>
      </c>
      <c r="F493" s="39">
        <v>148059</v>
      </c>
      <c r="G493" s="38">
        <f t="shared" si="28"/>
        <v>10.29955212596076</v>
      </c>
      <c r="H493" s="38">
        <f t="shared" si="29"/>
        <v>20.51778412659818</v>
      </c>
      <c r="I493" s="40">
        <f t="shared" si="30"/>
        <v>0.022968620175508485</v>
      </c>
      <c r="J493" s="40">
        <f>(G493-G481)/G481</f>
        <v>0.019578284278057648</v>
      </c>
      <c r="K493" s="40">
        <f t="shared" si="31"/>
        <v>0.019813790898059812</v>
      </c>
    </row>
    <row r="494" spans="1:11" ht="11.25">
      <c r="A494" s="35">
        <v>38353</v>
      </c>
      <c r="B494" s="36">
        <v>89980</v>
      </c>
      <c r="C494" s="37">
        <v>33.7</v>
      </c>
      <c r="D494" s="38">
        <v>3032326</v>
      </c>
      <c r="E494" s="39">
        <v>295154</v>
      </c>
      <c r="F494" s="39">
        <v>148005</v>
      </c>
      <c r="G494" s="38">
        <f t="shared" si="28"/>
        <v>10.273707962622902</v>
      </c>
      <c r="H494" s="38">
        <f t="shared" si="29"/>
        <v>20.487997027127463</v>
      </c>
      <c r="I494" s="40">
        <f t="shared" si="30"/>
        <v>0.02319763475096657</v>
      </c>
      <c r="J494" s="40">
        <f>(G494-G482)/G482</f>
        <v>0.013698994992678919</v>
      </c>
      <c r="K494" s="40">
        <f t="shared" si="31"/>
        <v>0.015157508747011479</v>
      </c>
    </row>
    <row r="495" spans="1:11" ht="11.25">
      <c r="A495" s="35">
        <v>38384</v>
      </c>
      <c r="B495" s="36">
        <v>90209</v>
      </c>
      <c r="C495" s="37">
        <v>33.7</v>
      </c>
      <c r="D495" s="38">
        <v>3040043.3</v>
      </c>
      <c r="E495" s="39">
        <v>295340</v>
      </c>
      <c r="F495" s="39">
        <v>148349</v>
      </c>
      <c r="G495" s="38">
        <f t="shared" si="28"/>
        <v>10.293367982664048</v>
      </c>
      <c r="H495" s="38">
        <f t="shared" si="29"/>
        <v>20.492509555170574</v>
      </c>
      <c r="I495" s="40">
        <f t="shared" si="30"/>
        <v>0.02559175970349485</v>
      </c>
      <c r="J495" s="40">
        <f>(G495-G483)/G483</f>
        <v>0.013056896794735004</v>
      </c>
      <c r="K495" s="40">
        <f t="shared" si="31"/>
        <v>0.011253079344054883</v>
      </c>
    </row>
    <row r="496" spans="1:11" ht="11.25">
      <c r="A496" s="35">
        <v>38412</v>
      </c>
      <c r="B496" s="36">
        <v>90361</v>
      </c>
      <c r="C496" s="37">
        <v>33.7</v>
      </c>
      <c r="D496" s="38">
        <v>3045165.7</v>
      </c>
      <c r="E496" s="39">
        <v>295532</v>
      </c>
      <c r="F496" s="39">
        <v>148366</v>
      </c>
      <c r="G496" s="38">
        <f t="shared" si="28"/>
        <v>10.304013440168916</v>
      </c>
      <c r="H496" s="38">
        <f t="shared" si="29"/>
        <v>20.524686922879905</v>
      </c>
      <c r="I496" s="40">
        <f t="shared" si="30"/>
        <v>0.024303705634968316</v>
      </c>
      <c r="J496" s="40">
        <f>(G496-G484)/G484</f>
        <v>0.014848551847993786</v>
      </c>
      <c r="K496" s="40">
        <f t="shared" si="31"/>
        <v>0.014486362918895044</v>
      </c>
    </row>
    <row r="497" spans="1:11" ht="11.25">
      <c r="A497" s="35">
        <v>38443</v>
      </c>
      <c r="B497" s="36">
        <v>90670</v>
      </c>
      <c r="C497" s="37">
        <v>33.8</v>
      </c>
      <c r="D497" s="38">
        <v>3064646</v>
      </c>
      <c r="E497" s="39">
        <v>295741</v>
      </c>
      <c r="F497" s="39">
        <v>148926</v>
      </c>
      <c r="G497" s="38">
        <f t="shared" si="28"/>
        <v>10.36260105971103</v>
      </c>
      <c r="H497" s="38">
        <f t="shared" si="29"/>
        <v>20.578314062017377</v>
      </c>
      <c r="I497" s="40">
        <f t="shared" si="30"/>
        <v>0.024925111626066806</v>
      </c>
      <c r="J497" s="40">
        <f>(G497-G485)/G485</f>
        <v>0.01853978896784554</v>
      </c>
      <c r="K497" s="40">
        <f t="shared" si="31"/>
        <v>0.013636776671976445</v>
      </c>
    </row>
    <row r="498" spans="1:11" ht="11.25">
      <c r="A498" s="35">
        <v>38473</v>
      </c>
      <c r="B498" s="36">
        <v>90821</v>
      </c>
      <c r="C498" s="37">
        <v>33.7</v>
      </c>
      <c r="D498" s="38">
        <v>3060667.7</v>
      </c>
      <c r="E498" s="39">
        <v>295963</v>
      </c>
      <c r="F498" s="39">
        <v>149273</v>
      </c>
      <c r="G498" s="38">
        <f t="shared" si="28"/>
        <v>10.341386254362877</v>
      </c>
      <c r="H498" s="38">
        <f t="shared" si="29"/>
        <v>20.503826545992915</v>
      </c>
      <c r="I498" s="40">
        <f t="shared" si="30"/>
        <v>0.022989412029736426</v>
      </c>
      <c r="J498" s="40">
        <f>(G498-G486)/G486</f>
        <v>0.010623475638429681</v>
      </c>
      <c r="K498" s="40">
        <f t="shared" si="31"/>
        <v>0.004875841947733376</v>
      </c>
    </row>
    <row r="499" spans="1:11" ht="11.25">
      <c r="A499" s="35">
        <v>38504</v>
      </c>
      <c r="B499" s="36">
        <v>91090</v>
      </c>
      <c r="C499" s="37">
        <v>33.7</v>
      </c>
      <c r="D499" s="38">
        <v>3069733</v>
      </c>
      <c r="E499" s="39">
        <v>296204</v>
      </c>
      <c r="F499" s="39">
        <v>149262</v>
      </c>
      <c r="G499" s="38">
        <f t="shared" si="28"/>
        <v>10.36357712927577</v>
      </c>
      <c r="H499" s="38">
        <f t="shared" si="29"/>
        <v>20.566071739625624</v>
      </c>
      <c r="I499" s="40">
        <f t="shared" si="30"/>
        <v>0.024323321375960057</v>
      </c>
      <c r="J499" s="40">
        <f>(G499-G487)/G487</f>
        <v>0.01795156370798224</v>
      </c>
      <c r="K499" s="40">
        <f t="shared" si="31"/>
        <v>0.014968717896084126</v>
      </c>
    </row>
    <row r="500" spans="1:11" ht="11.25">
      <c r="A500" s="35">
        <v>38534</v>
      </c>
      <c r="B500" s="36">
        <v>91308</v>
      </c>
      <c r="C500" s="37">
        <v>33.7</v>
      </c>
      <c r="D500" s="38">
        <v>3077079.6</v>
      </c>
      <c r="E500" s="39">
        <v>296456</v>
      </c>
      <c r="F500" s="39">
        <v>149445</v>
      </c>
      <c r="G500" s="38">
        <f t="shared" si="28"/>
        <v>10.379549073049626</v>
      </c>
      <c r="H500" s="38">
        <f t="shared" si="29"/>
        <v>20.59004717454582</v>
      </c>
      <c r="I500" s="40">
        <f t="shared" si="30"/>
        <v>0.025540804636431026</v>
      </c>
      <c r="J500" s="40">
        <f>(G500-G488)/G488</f>
        <v>0.01613487104828821</v>
      </c>
      <c r="K500" s="40">
        <f t="shared" si="31"/>
        <v>0.013511141345403184</v>
      </c>
    </row>
    <row r="501" spans="1:11" ht="11.25">
      <c r="A501" s="35">
        <v>38565</v>
      </c>
      <c r="B501" s="36">
        <v>91487</v>
      </c>
      <c r="C501" s="37">
        <v>33.7</v>
      </c>
      <c r="D501" s="38">
        <v>3083111.9</v>
      </c>
      <c r="E501" s="39">
        <v>296717</v>
      </c>
      <c r="F501" s="39">
        <v>149794</v>
      </c>
      <c r="G501" s="38">
        <f t="shared" si="28"/>
        <v>10.39074909762501</v>
      </c>
      <c r="H501" s="38">
        <f t="shared" si="29"/>
        <v>20.58234575483664</v>
      </c>
      <c r="I501" s="40">
        <f t="shared" si="30"/>
        <v>0.02598407536166872</v>
      </c>
      <c r="J501" s="40">
        <f>(G501-G489)/G489</f>
        <v>0.016554691222872245</v>
      </c>
      <c r="K501" s="40">
        <f t="shared" si="31"/>
        <v>0.010710135897761467</v>
      </c>
    </row>
    <row r="502" spans="1:11" ht="11.25">
      <c r="A502" s="35">
        <v>38596</v>
      </c>
      <c r="B502" s="36">
        <v>91581</v>
      </c>
      <c r="C502" s="37">
        <v>33.8</v>
      </c>
      <c r="D502" s="38">
        <v>3095437.8</v>
      </c>
      <c r="E502" s="39">
        <v>296984</v>
      </c>
      <c r="F502" s="39">
        <v>149977</v>
      </c>
      <c r="G502" s="38">
        <f t="shared" si="28"/>
        <v>10.422910998572313</v>
      </c>
      <c r="H502" s="38">
        <f t="shared" si="29"/>
        <v>20.639416710562283</v>
      </c>
      <c r="I502" s="40">
        <f t="shared" si="30"/>
        <v>0.02482011570784329</v>
      </c>
      <c r="J502" s="40">
        <f>(G502-G490)/G490</f>
        <v>0.018384911554154417</v>
      </c>
      <c r="K502" s="40">
        <f t="shared" si="31"/>
        <v>0.010302564626481736</v>
      </c>
    </row>
    <row r="503" spans="1:11" ht="11.25">
      <c r="A503" s="35">
        <v>38626</v>
      </c>
      <c r="B503" s="36">
        <v>91723</v>
      </c>
      <c r="C503" s="37">
        <v>33.8</v>
      </c>
      <c r="D503" s="38">
        <v>3100237.4</v>
      </c>
      <c r="E503" s="39">
        <v>297235</v>
      </c>
      <c r="F503" s="39">
        <v>150007</v>
      </c>
      <c r="G503" s="38">
        <f t="shared" si="28"/>
        <v>10.430256867461772</v>
      </c>
      <c r="H503" s="38">
        <f t="shared" si="29"/>
        <v>20.667284860039864</v>
      </c>
      <c r="I503" s="40">
        <f t="shared" si="30"/>
        <v>0.022803809183969313</v>
      </c>
      <c r="J503" s="40">
        <f>(G503-G491)/G491</f>
        <v>0.016375447477804197</v>
      </c>
      <c r="K503" s="40">
        <f t="shared" si="31"/>
        <v>0.010698160679415829</v>
      </c>
    </row>
    <row r="504" spans="1:11" ht="11.25">
      <c r="A504" s="35">
        <v>38657</v>
      </c>
      <c r="B504" s="36">
        <v>92068</v>
      </c>
      <c r="C504" s="37">
        <v>33.8</v>
      </c>
      <c r="D504" s="38">
        <v>3111898.4</v>
      </c>
      <c r="E504" s="39">
        <v>297465</v>
      </c>
      <c r="F504" s="39">
        <v>150095</v>
      </c>
      <c r="G504" s="38">
        <f t="shared" si="28"/>
        <v>10.461393441245189</v>
      </c>
      <c r="H504" s="38">
        <f t="shared" si="29"/>
        <v>20.732858522935473</v>
      </c>
      <c r="I504" s="40">
        <f t="shared" si="30"/>
        <v>0.026319016353238876</v>
      </c>
      <c r="J504" s="40">
        <f>(G504-G492)/G492</f>
        <v>0.019882824585965266</v>
      </c>
      <c r="K504" s="40">
        <f t="shared" si="31"/>
        <v>0.01610779242609957</v>
      </c>
    </row>
    <row r="505" spans="1:11" ht="11.25">
      <c r="A505" s="35">
        <v>38687</v>
      </c>
      <c r="B505" s="36">
        <v>92260</v>
      </c>
      <c r="C505" s="37">
        <v>33.8</v>
      </c>
      <c r="D505" s="38">
        <v>3118388</v>
      </c>
      <c r="E505" s="39">
        <v>297686</v>
      </c>
      <c r="F505" s="39">
        <v>150002</v>
      </c>
      <c r="G505" s="38">
        <f t="shared" si="28"/>
        <v>10.475427127913305</v>
      </c>
      <c r="H505" s="38">
        <f t="shared" si="29"/>
        <v>20.788976146984705</v>
      </c>
      <c r="I505" s="40">
        <f t="shared" si="30"/>
        <v>0.026514013596359468</v>
      </c>
      <c r="J505" s="40">
        <f>(G505-G493)/G493</f>
        <v>0.017075985421661083</v>
      </c>
      <c r="K505" s="40">
        <f t="shared" si="31"/>
        <v>0.013217412694919932</v>
      </c>
    </row>
    <row r="506" spans="1:11" ht="11.25">
      <c r="A506" s="35">
        <v>38718</v>
      </c>
      <c r="B506" s="36">
        <v>92569</v>
      </c>
      <c r="C506" s="37">
        <v>33.9</v>
      </c>
      <c r="D506" s="38">
        <v>3138089.1</v>
      </c>
      <c r="E506" s="39">
        <v>297897</v>
      </c>
      <c r="F506" s="39">
        <v>150148</v>
      </c>
      <c r="G506" s="38">
        <f t="shared" si="28"/>
        <v>10.534141330728406</v>
      </c>
      <c r="H506" s="38">
        <f t="shared" si="29"/>
        <v>20.899972693608973</v>
      </c>
      <c r="I506" s="40">
        <f t="shared" si="30"/>
        <v>0.028773060680151143</v>
      </c>
      <c r="J506" s="40">
        <f>(G506-G494)/G494</f>
        <v>0.025349500789101167</v>
      </c>
      <c r="K506" s="40">
        <f t="shared" si="31"/>
        <v>0.020108147513689452</v>
      </c>
    </row>
    <row r="507" spans="1:11" ht="11.25">
      <c r="A507" s="35">
        <v>38749</v>
      </c>
      <c r="B507" s="36">
        <v>92832</v>
      </c>
      <c r="C507" s="37">
        <v>33.8</v>
      </c>
      <c r="D507" s="38">
        <v>3137721.6</v>
      </c>
      <c r="E507" s="39">
        <v>298098</v>
      </c>
      <c r="F507" s="39">
        <v>150600</v>
      </c>
      <c r="G507" s="38">
        <f t="shared" si="28"/>
        <v>10.525805607551879</v>
      </c>
      <c r="H507" s="38">
        <f t="shared" si="29"/>
        <v>20.834804780876496</v>
      </c>
      <c r="I507" s="40">
        <f t="shared" si="30"/>
        <v>0.02907692137148178</v>
      </c>
      <c r="J507" s="40">
        <f>(G507-G495)/G495</f>
        <v>0.022581299461876772</v>
      </c>
      <c r="K507" s="40">
        <f t="shared" si="31"/>
        <v>0.016703431309102658</v>
      </c>
    </row>
    <row r="508" spans="1:11" ht="11.25">
      <c r="A508" s="35">
        <v>38777</v>
      </c>
      <c r="B508" s="36">
        <v>93115</v>
      </c>
      <c r="C508" s="37">
        <v>33.8</v>
      </c>
      <c r="D508" s="38">
        <v>3147287</v>
      </c>
      <c r="E508" s="39">
        <v>298306</v>
      </c>
      <c r="F508" s="39">
        <v>150793</v>
      </c>
      <c r="G508" s="38">
        <f t="shared" si="28"/>
        <v>10.550532004049533</v>
      </c>
      <c r="H508" s="38">
        <f t="shared" si="29"/>
        <v>20.871572287838294</v>
      </c>
      <c r="I508" s="40">
        <f t="shared" si="30"/>
        <v>0.03047775035690176</v>
      </c>
      <c r="J508" s="40">
        <f>(G508-G496)/G496</f>
        <v>0.02392451885976729</v>
      </c>
      <c r="K508" s="40">
        <f t="shared" si="31"/>
        <v>0.016900884591408726</v>
      </c>
    </row>
    <row r="509" spans="1:11" ht="11.25">
      <c r="A509" s="35">
        <v>38808</v>
      </c>
      <c r="B509" s="36">
        <v>93301</v>
      </c>
      <c r="C509" s="37">
        <v>33.9</v>
      </c>
      <c r="D509" s="38">
        <v>3162903.9</v>
      </c>
      <c r="E509" s="39">
        <v>298530</v>
      </c>
      <c r="F509" s="39">
        <v>150906</v>
      </c>
      <c r="G509" s="38">
        <f t="shared" si="28"/>
        <v>10.594928147924831</v>
      </c>
      <c r="H509" s="38">
        <f t="shared" si="29"/>
        <v>20.959431036539304</v>
      </c>
      <c r="I509" s="40">
        <f t="shared" si="30"/>
        <v>0.02901731553986986</v>
      </c>
      <c r="J509" s="40">
        <f>(G509-G497)/G497</f>
        <v>0.022419765739807324</v>
      </c>
      <c r="K509" s="40">
        <f t="shared" si="31"/>
        <v>0.01852032063333007</v>
      </c>
    </row>
    <row r="510" spans="1:11" ht="11.25">
      <c r="A510" s="35">
        <v>38838</v>
      </c>
      <c r="B510" s="36">
        <v>93356</v>
      </c>
      <c r="C510" s="37">
        <v>33.8</v>
      </c>
      <c r="D510" s="38">
        <v>3155432.8</v>
      </c>
      <c r="E510" s="39">
        <v>298768</v>
      </c>
      <c r="F510" s="39">
        <v>151120</v>
      </c>
      <c r="G510" s="38">
        <f t="shared" si="28"/>
        <v>10.561481818668666</v>
      </c>
      <c r="H510" s="38">
        <f t="shared" si="29"/>
        <v>20.880312334568554</v>
      </c>
      <c r="I510" s="40">
        <f t="shared" si="30"/>
        <v>0.02791204677332335</v>
      </c>
      <c r="J510" s="40">
        <f>(G510-G498)/G498</f>
        <v>0.021282984591445217</v>
      </c>
      <c r="K510" s="40">
        <f t="shared" si="31"/>
        <v>0.018361733002916776</v>
      </c>
    </row>
    <row r="511" spans="1:11" ht="11.25">
      <c r="A511" s="35">
        <v>38869</v>
      </c>
      <c r="B511" s="36">
        <v>93416</v>
      </c>
      <c r="C511" s="37">
        <v>33.9</v>
      </c>
      <c r="D511" s="38">
        <v>3166802.4</v>
      </c>
      <c r="E511" s="39">
        <v>299025</v>
      </c>
      <c r="F511" s="39">
        <v>151398</v>
      </c>
      <c r="G511" s="38">
        <f t="shared" si="28"/>
        <v>10.590426887383998</v>
      </c>
      <c r="H511" s="38">
        <f t="shared" si="29"/>
        <v>20.917068917687153</v>
      </c>
      <c r="I511" s="40">
        <f t="shared" si="30"/>
        <v>0.025535184981886047</v>
      </c>
      <c r="J511" s="40">
        <f>(G511-G499)/G499</f>
        <v>0.02188913685675257</v>
      </c>
      <c r="K511" s="40">
        <f t="shared" si="31"/>
        <v>0.017066807045374964</v>
      </c>
    </row>
    <row r="512" spans="1:11" ht="11.25">
      <c r="A512" s="35">
        <v>38899</v>
      </c>
      <c r="B512" s="36">
        <v>93530</v>
      </c>
      <c r="C512" s="37">
        <v>33.9</v>
      </c>
      <c r="D512" s="38">
        <v>3170667</v>
      </c>
      <c r="E512" s="39">
        <v>299292</v>
      </c>
      <c r="F512" s="39">
        <v>151414</v>
      </c>
      <c r="G512" s="38">
        <f t="shared" si="28"/>
        <v>10.593891584138566</v>
      </c>
      <c r="H512" s="38">
        <f t="shared" si="29"/>
        <v>20.94038199902255</v>
      </c>
      <c r="I512" s="40">
        <f t="shared" si="30"/>
        <v>0.024335217067507776</v>
      </c>
      <c r="J512" s="40">
        <f>(G512-G500)/G500</f>
        <v>0.020650464637763318</v>
      </c>
      <c r="K512" s="40">
        <f t="shared" si="31"/>
        <v>0.017014765508154138</v>
      </c>
    </row>
    <row r="513" spans="1:11" ht="11.25">
      <c r="A513" s="35">
        <v>38930</v>
      </c>
      <c r="B513" s="36">
        <v>93678</v>
      </c>
      <c r="C513" s="37">
        <v>33.9</v>
      </c>
      <c r="D513" s="38">
        <v>3175684.2</v>
      </c>
      <c r="E513" s="39">
        <v>299566</v>
      </c>
      <c r="F513" s="39">
        <v>151762</v>
      </c>
      <c r="G513" s="38">
        <f t="shared" si="28"/>
        <v>10.6009500410594</v>
      </c>
      <c r="H513" s="38">
        <f t="shared" si="29"/>
        <v>20.92542401918794</v>
      </c>
      <c r="I513" s="40">
        <f t="shared" si="30"/>
        <v>0.023948757747002305</v>
      </c>
      <c r="J513" s="40">
        <f>(G513-G501)/G501</f>
        <v>0.020229623625734137</v>
      </c>
      <c r="K513" s="40">
        <f t="shared" si="31"/>
        <v>0.016668569678005653</v>
      </c>
    </row>
    <row r="514" spans="1:11" ht="11.25">
      <c r="A514" s="35">
        <v>38961</v>
      </c>
      <c r="B514" s="36">
        <v>93712</v>
      </c>
      <c r="C514" s="37">
        <v>33.8</v>
      </c>
      <c r="D514" s="38">
        <v>3167465.6</v>
      </c>
      <c r="E514" s="39">
        <v>299847</v>
      </c>
      <c r="F514" s="39">
        <v>151680</v>
      </c>
      <c r="G514" s="38">
        <f t="shared" si="28"/>
        <v>10.563606105780615</v>
      </c>
      <c r="H514" s="38">
        <f t="shared" si="29"/>
        <v>20.882552742616035</v>
      </c>
      <c r="I514" s="40">
        <f t="shared" si="30"/>
        <v>0.023269018682914578</v>
      </c>
      <c r="J514" s="40">
        <f>(G514-G502)/G502</f>
        <v>0.013498638454033969</v>
      </c>
      <c r="K514" s="40">
        <f t="shared" si="31"/>
        <v>0.011780179423836423</v>
      </c>
    </row>
    <row r="515" spans="1:11" ht="11.25">
      <c r="A515" s="35">
        <v>38991</v>
      </c>
      <c r="B515" s="36">
        <v>93774</v>
      </c>
      <c r="C515" s="37">
        <v>33.9</v>
      </c>
      <c r="D515" s="38">
        <v>3178938.6</v>
      </c>
      <c r="E515" s="39">
        <v>300111</v>
      </c>
      <c r="F515" s="39">
        <v>152027</v>
      </c>
      <c r="G515" s="38">
        <f aca="true" t="shared" si="32" ref="G515:G542">D515/E515</f>
        <v>10.592542759179103</v>
      </c>
      <c r="H515" s="38">
        <f aca="true" t="shared" si="33" ref="H515:H542">D515/F515</f>
        <v>20.910355397396515</v>
      </c>
      <c r="I515" s="40">
        <f t="shared" si="30"/>
        <v>0.02236080372425673</v>
      </c>
      <c r="J515" s="40">
        <f>(G515-G503)/G503</f>
        <v>0.015559146220415609</v>
      </c>
      <c r="K515" s="40">
        <f t="shared" si="31"/>
        <v>0.011761125808384596</v>
      </c>
    </row>
    <row r="516" spans="1:11" ht="11.25">
      <c r="A516" s="35">
        <v>39022</v>
      </c>
      <c r="B516" s="36">
        <v>94003</v>
      </c>
      <c r="C516" s="37">
        <v>33.9</v>
      </c>
      <c r="D516" s="38">
        <v>3186701.7</v>
      </c>
      <c r="E516" s="39">
        <v>300354</v>
      </c>
      <c r="F516" s="39">
        <v>152425</v>
      </c>
      <c r="G516" s="38">
        <f t="shared" si="32"/>
        <v>10.609819413092552</v>
      </c>
      <c r="H516" s="38">
        <f t="shared" si="33"/>
        <v>20.90668656716418</v>
      </c>
      <c r="I516" s="40">
        <f t="shared" si="30"/>
        <v>0.021017074336360082</v>
      </c>
      <c r="J516" s="40">
        <f>(G516-G504)/G504</f>
        <v>0.01418797339770985</v>
      </c>
      <c r="K516" s="40">
        <f t="shared" si="31"/>
        <v>0.00838418127613282</v>
      </c>
    </row>
    <row r="517" spans="1:11" ht="11.25">
      <c r="A517" s="35">
        <v>39052</v>
      </c>
      <c r="B517" s="36">
        <v>94266</v>
      </c>
      <c r="C517" s="37">
        <v>34</v>
      </c>
      <c r="D517" s="38">
        <v>3205044</v>
      </c>
      <c r="E517" s="39">
        <v>300588</v>
      </c>
      <c r="F517" s="39">
        <v>152677</v>
      </c>
      <c r="G517" s="38">
        <f t="shared" si="32"/>
        <v>10.662581340572478</v>
      </c>
      <c r="H517" s="38">
        <f t="shared" si="33"/>
        <v>20.992317113907138</v>
      </c>
      <c r="I517" s="40">
        <f t="shared" si="30"/>
        <v>0.02174290049859094</v>
      </c>
      <c r="J517" s="40">
        <f>(G517-G505)/G505</f>
        <v>0.017866022108108004</v>
      </c>
      <c r="K517" s="40">
        <f t="shared" si="31"/>
        <v>0.00978119198775096</v>
      </c>
    </row>
    <row r="518" spans="1:11" ht="11.25">
      <c r="A518" s="35">
        <v>39083</v>
      </c>
      <c r="B518" s="36">
        <v>94413</v>
      </c>
      <c r="C518" s="37">
        <v>33.8</v>
      </c>
      <c r="D518" s="38">
        <v>3191159.4</v>
      </c>
      <c r="E518" s="39">
        <v>300804</v>
      </c>
      <c r="F518" s="39">
        <v>153012</v>
      </c>
      <c r="G518" s="38">
        <f t="shared" si="32"/>
        <v>10.608766505764551</v>
      </c>
      <c r="H518" s="38">
        <f t="shared" si="33"/>
        <v>20.85561524586307</v>
      </c>
      <c r="I518" s="40">
        <f t="shared" si="30"/>
        <v>0.019920275686244854</v>
      </c>
      <c r="J518" s="40">
        <f>(G518-G506)/G506</f>
        <v>0.007084125102675524</v>
      </c>
      <c r="K518" s="40">
        <f t="shared" si="31"/>
        <v>-0.0021223686937862103</v>
      </c>
    </row>
    <row r="519" spans="1:11" ht="11.25">
      <c r="A519" s="35">
        <v>39114</v>
      </c>
      <c r="B519" s="36">
        <v>94417</v>
      </c>
      <c r="C519" s="37">
        <v>33.8</v>
      </c>
      <c r="D519" s="38">
        <v>3191294.6</v>
      </c>
      <c r="E519" s="39">
        <v>301001</v>
      </c>
      <c r="F519" s="39">
        <v>152879</v>
      </c>
      <c r="G519" s="38">
        <f t="shared" si="32"/>
        <v>10.60227241769961</v>
      </c>
      <c r="H519" s="38">
        <f t="shared" si="33"/>
        <v>20.8746433453908</v>
      </c>
      <c r="I519" s="40">
        <f t="shared" si="30"/>
        <v>0.01707385384350224</v>
      </c>
      <c r="J519" s="40">
        <f>(G519-G507)/G507</f>
        <v>0.007264699064256709</v>
      </c>
      <c r="K519" s="40">
        <f t="shared" si="31"/>
        <v>0.0019121160449207318</v>
      </c>
    </row>
    <row r="520" spans="1:11" ht="11.25">
      <c r="A520" s="35">
        <v>39142</v>
      </c>
      <c r="B520" s="36">
        <v>94609</v>
      </c>
      <c r="C520" s="37">
        <v>33.9</v>
      </c>
      <c r="D520" s="38">
        <v>3207245.1</v>
      </c>
      <c r="E520" s="39">
        <v>301205</v>
      </c>
      <c r="F520" s="39">
        <v>153004</v>
      </c>
      <c r="G520" s="38">
        <f t="shared" si="32"/>
        <v>10.648047343171594</v>
      </c>
      <c r="H520" s="38">
        <f t="shared" si="33"/>
        <v>20.961838252594703</v>
      </c>
      <c r="I520" s="40">
        <f t="shared" si="30"/>
        <v>0.016044675938355797</v>
      </c>
      <c r="J520" s="40">
        <f>(G520-G508)/G508</f>
        <v>0.009242694025726188</v>
      </c>
      <c r="K520" s="40">
        <f t="shared" si="31"/>
        <v>0.004324828216655525</v>
      </c>
    </row>
    <row r="521" spans="1:11" ht="11.25">
      <c r="A521" s="35">
        <v>39173</v>
      </c>
      <c r="B521" s="36">
        <v>94689</v>
      </c>
      <c r="C521" s="37">
        <v>33.8</v>
      </c>
      <c r="D521" s="38">
        <v>3200488.2</v>
      </c>
      <c r="E521" s="39">
        <v>301426</v>
      </c>
      <c r="F521" s="39">
        <v>152522</v>
      </c>
      <c r="G521" s="38">
        <f t="shared" si="32"/>
        <v>10.617823943521794</v>
      </c>
      <c r="H521" s="38">
        <f t="shared" si="33"/>
        <v>20.98378070048911</v>
      </c>
      <c r="I521" s="40">
        <f t="shared" si="30"/>
        <v>0.014876582244563296</v>
      </c>
      <c r="J521" s="40">
        <f>(G521-G509)/G509</f>
        <v>0.002161014711689868</v>
      </c>
      <c r="K521" s="40">
        <f t="shared" si="31"/>
        <v>0.0011617521442903954</v>
      </c>
    </row>
    <row r="522" spans="1:11" ht="11.25">
      <c r="A522" s="35">
        <v>39203</v>
      </c>
      <c r="B522" s="36">
        <v>94863</v>
      </c>
      <c r="C522" s="37">
        <v>33.9</v>
      </c>
      <c r="D522" s="38">
        <v>3215855.7</v>
      </c>
      <c r="E522" s="39">
        <v>301660</v>
      </c>
      <c r="F522" s="39">
        <v>152759</v>
      </c>
      <c r="G522" s="38">
        <f t="shared" si="32"/>
        <v>10.660530729960884</v>
      </c>
      <c r="H522" s="38">
        <f t="shared" si="33"/>
        <v>21.051824769735337</v>
      </c>
      <c r="I522" s="40">
        <f t="shared" si="30"/>
        <v>0.016142508247996915</v>
      </c>
      <c r="J522" s="40">
        <f>(G522-G510)/G510</f>
        <v>0.009378315750838839</v>
      </c>
      <c r="K522" s="40">
        <f t="shared" si="31"/>
        <v>0.00821407421587434</v>
      </c>
    </row>
    <row r="523" spans="1:11" ht="11.25">
      <c r="A523" s="35">
        <v>39234</v>
      </c>
      <c r="B523" s="36">
        <v>94940</v>
      </c>
      <c r="C523" s="37">
        <v>33.9</v>
      </c>
      <c r="D523" s="38">
        <v>3218466</v>
      </c>
      <c r="E523" s="39">
        <v>301914</v>
      </c>
      <c r="F523" s="39">
        <v>153085</v>
      </c>
      <c r="G523" s="38">
        <f t="shared" si="32"/>
        <v>10.660207873765376</v>
      </c>
      <c r="H523" s="38">
        <f t="shared" si="33"/>
        <v>21.024045464937778</v>
      </c>
      <c r="I523" s="40">
        <f t="shared" si="30"/>
        <v>0.0163141217778539</v>
      </c>
      <c r="J523" s="40">
        <f>(G523-G511)/G511</f>
        <v>0.006589062662290385</v>
      </c>
      <c r="K523" s="40">
        <f t="shared" si="31"/>
        <v>0.005114318247532619</v>
      </c>
    </row>
    <row r="524" spans="1:11" ht="11.25">
      <c r="A524" s="35">
        <v>39264</v>
      </c>
      <c r="B524" s="36">
        <v>95011</v>
      </c>
      <c r="C524" s="37">
        <v>33.8</v>
      </c>
      <c r="D524" s="38">
        <v>3211371.8</v>
      </c>
      <c r="E524" s="39">
        <v>302178</v>
      </c>
      <c r="F524" s="39">
        <v>153101</v>
      </c>
      <c r="G524" s="38">
        <f t="shared" si="32"/>
        <v>10.627417614783338</v>
      </c>
      <c r="H524" s="38">
        <f t="shared" si="33"/>
        <v>20.97551159038804</v>
      </c>
      <c r="I524" s="40">
        <f t="shared" si="30"/>
        <v>0.015834491606971025</v>
      </c>
      <c r="J524" s="40">
        <f>(G524-G512)/G512</f>
        <v>0.003164656762673333</v>
      </c>
      <c r="K524" s="40">
        <f t="shared" si="31"/>
        <v>0.0016776003115479344</v>
      </c>
    </row>
    <row r="525" spans="1:11" ht="11.25">
      <c r="A525" s="35">
        <v>39295</v>
      </c>
      <c r="B525" s="36">
        <v>94962</v>
      </c>
      <c r="C525" s="37">
        <v>33.8</v>
      </c>
      <c r="D525" s="38">
        <v>3209715.6</v>
      </c>
      <c r="E525" s="39">
        <v>302450</v>
      </c>
      <c r="F525" s="39">
        <v>152855</v>
      </c>
      <c r="G525" s="38">
        <f t="shared" si="32"/>
        <v>10.612384195734833</v>
      </c>
      <c r="H525" s="38">
        <f t="shared" si="33"/>
        <v>20.998433809819765</v>
      </c>
      <c r="I525" s="40">
        <f t="shared" si="30"/>
        <v>0.013706526612438352</v>
      </c>
      <c r="J525" s="40">
        <f>(G525-G513)/G513</f>
        <v>0.0010785971663998318</v>
      </c>
      <c r="K525" s="40">
        <f t="shared" si="31"/>
        <v>0.0034890471306520737</v>
      </c>
    </row>
    <row r="526" spans="1:11" ht="11.25">
      <c r="A526" s="35">
        <v>39326</v>
      </c>
      <c r="B526" s="36">
        <v>95050</v>
      </c>
      <c r="C526" s="37">
        <v>33.8</v>
      </c>
      <c r="D526" s="38">
        <v>3212690</v>
      </c>
      <c r="E526" s="39">
        <v>302728</v>
      </c>
      <c r="F526" s="39">
        <v>153424</v>
      </c>
      <c r="G526" s="38">
        <f t="shared" si="32"/>
        <v>10.612463994080494</v>
      </c>
      <c r="H526" s="38">
        <f t="shared" si="33"/>
        <v>20.939944206903743</v>
      </c>
      <c r="I526" s="40">
        <f t="shared" si="30"/>
        <v>0.014277787263103978</v>
      </c>
      <c r="J526" s="40">
        <f>(G526-G514)/G514</f>
        <v>0.0046251145499588255</v>
      </c>
      <c r="K526" s="40">
        <f t="shared" si="31"/>
        <v>0.002748297346357769</v>
      </c>
    </row>
    <row r="527" spans="1:11" ht="11.25">
      <c r="A527" s="35">
        <v>39356</v>
      </c>
      <c r="B527" s="36">
        <v>95183</v>
      </c>
      <c r="C527" s="37">
        <v>33.8</v>
      </c>
      <c r="D527" s="38">
        <v>3217185.4</v>
      </c>
      <c r="E527" s="39">
        <v>302989</v>
      </c>
      <c r="F527" s="39">
        <v>153162</v>
      </c>
      <c r="G527" s="38">
        <f t="shared" si="32"/>
        <v>10.618159075081934</v>
      </c>
      <c r="H527" s="38">
        <f t="shared" si="33"/>
        <v>21.00511484571891</v>
      </c>
      <c r="I527" s="40">
        <f aca="true" t="shared" si="34" ref="I527:I542">(B527-B515)/B515</f>
        <v>0.015025486808710303</v>
      </c>
      <c r="J527" s="40">
        <f>(G527-G515)/G515</f>
        <v>0.0024183349064729786</v>
      </c>
      <c r="K527" s="40">
        <f aca="true" t="shared" si="35" ref="K527:K542">(H527-H515)/H515</f>
        <v>0.004531699558496941</v>
      </c>
    </row>
    <row r="528" spans="1:11" ht="11.25">
      <c r="A528" s="35">
        <v>39387</v>
      </c>
      <c r="B528" s="36">
        <v>95329</v>
      </c>
      <c r="C528" s="37">
        <v>33.8</v>
      </c>
      <c r="D528" s="38">
        <v>3222120.2</v>
      </c>
      <c r="E528" s="39">
        <v>303228</v>
      </c>
      <c r="F528" s="39">
        <v>153877</v>
      </c>
      <c r="G528" s="38">
        <f t="shared" si="32"/>
        <v>10.626064215705675</v>
      </c>
      <c r="H528" s="38">
        <f t="shared" si="33"/>
        <v>20.93958291362582</v>
      </c>
      <c r="I528" s="40">
        <f t="shared" si="34"/>
        <v>0.014105932789379062</v>
      </c>
      <c r="J528" s="40">
        <f>(G528-G516)/G516</f>
        <v>0.0015311101895925637</v>
      </c>
      <c r="K528" s="40">
        <f t="shared" si="35"/>
        <v>0.0015734844618232045</v>
      </c>
    </row>
    <row r="529" spans="1:11" ht="11.25">
      <c r="A529" s="35">
        <v>39417</v>
      </c>
      <c r="B529" s="36">
        <v>95473</v>
      </c>
      <c r="C529" s="37">
        <v>33.8</v>
      </c>
      <c r="D529" s="38">
        <v>3226987.4</v>
      </c>
      <c r="E529" s="39">
        <v>303457</v>
      </c>
      <c r="F529" s="39">
        <v>153836</v>
      </c>
      <c r="G529" s="38">
        <f t="shared" si="32"/>
        <v>10.634084565523287</v>
      </c>
      <c r="H529" s="38">
        <f t="shared" si="33"/>
        <v>20.97680256896955</v>
      </c>
      <c r="I529" s="40">
        <f t="shared" si="34"/>
        <v>0.012804192391742516</v>
      </c>
      <c r="J529" s="40">
        <f>(G529-G517)/G517</f>
        <v>-0.0026725962634167877</v>
      </c>
      <c r="K529" s="40">
        <f t="shared" si="35"/>
        <v>-0.0007390582398981476</v>
      </c>
    </row>
    <row r="530" spans="1:11" ht="11.25">
      <c r="A530" s="35">
        <v>39448</v>
      </c>
      <c r="B530" s="36">
        <v>95432</v>
      </c>
      <c r="C530" s="37">
        <v>33.7</v>
      </c>
      <c r="D530" s="38">
        <v>3216058.4</v>
      </c>
      <c r="E530" s="39">
        <v>303670</v>
      </c>
      <c r="F530" s="39">
        <v>153873</v>
      </c>
      <c r="G530" s="38">
        <f t="shared" si="32"/>
        <v>10.59063588764119</v>
      </c>
      <c r="H530" s="38">
        <f t="shared" si="33"/>
        <v>20.900732422192327</v>
      </c>
      <c r="I530" s="40">
        <f t="shared" si="34"/>
        <v>0.010793005200555008</v>
      </c>
      <c r="J530" s="40">
        <f>(G530-G518)/G518</f>
        <v>-0.0017090222613071783</v>
      </c>
      <c r="K530" s="40">
        <f t="shared" si="35"/>
        <v>0.002163310734177734</v>
      </c>
    </row>
    <row r="531" spans="1:11" ht="11.25">
      <c r="A531" s="35">
        <v>39479</v>
      </c>
      <c r="B531" s="36">
        <v>95299</v>
      </c>
      <c r="C531" s="37">
        <v>33.8</v>
      </c>
      <c r="D531" s="38">
        <v>3221106.2</v>
      </c>
      <c r="E531" s="39">
        <v>303866</v>
      </c>
      <c r="F531" s="39">
        <v>153498</v>
      </c>
      <c r="G531" s="38">
        <f t="shared" si="32"/>
        <v>10.600416631014987</v>
      </c>
      <c r="H531" s="38">
        <f t="shared" si="33"/>
        <v>20.984678627734564</v>
      </c>
      <c r="I531" s="40">
        <f t="shared" si="34"/>
        <v>0.009341538070474597</v>
      </c>
      <c r="J531" s="40">
        <f>(G531-G519)/G519</f>
        <v>-0.00017503669133460414</v>
      </c>
      <c r="K531" s="40">
        <f t="shared" si="35"/>
        <v>0.0052712413104800985</v>
      </c>
    </row>
    <row r="532" spans="1:11" ht="11.25">
      <c r="A532" s="35">
        <v>39508</v>
      </c>
      <c r="B532" s="36">
        <v>95208</v>
      </c>
      <c r="C532" s="37">
        <v>33.8</v>
      </c>
      <c r="D532" s="38">
        <v>3218030.4</v>
      </c>
      <c r="E532" s="39">
        <v>304068</v>
      </c>
      <c r="F532" s="39">
        <v>153843</v>
      </c>
      <c r="G532" s="38">
        <f t="shared" si="32"/>
        <v>10.583259007853506</v>
      </c>
      <c r="H532" s="38">
        <f t="shared" si="33"/>
        <v>20.91762641134143</v>
      </c>
      <c r="I532" s="40">
        <f t="shared" si="34"/>
        <v>0.006331321544461943</v>
      </c>
      <c r="J532" s="40">
        <f>(G532-G520)/G520</f>
        <v>-0.006084527353236803</v>
      </c>
      <c r="K532" s="40">
        <f t="shared" si="35"/>
        <v>-0.002109158591937876</v>
      </c>
    </row>
    <row r="533" spans="1:11" ht="11.25">
      <c r="A533" s="35">
        <v>39539</v>
      </c>
      <c r="B533" s="36">
        <v>95091</v>
      </c>
      <c r="C533" s="37">
        <v>33.8</v>
      </c>
      <c r="D533" s="38">
        <v>3214075.8</v>
      </c>
      <c r="E533" s="39">
        <v>304287</v>
      </c>
      <c r="F533" s="39">
        <v>153932</v>
      </c>
      <c r="G533" s="38">
        <f t="shared" si="32"/>
        <v>10.5626457916375</v>
      </c>
      <c r="H533" s="38">
        <f t="shared" si="33"/>
        <v>20.879841748304443</v>
      </c>
      <c r="I533" s="40">
        <f t="shared" si="34"/>
        <v>0.0042454772993695145</v>
      </c>
      <c r="J533" s="40">
        <f>(G533-G521)/G521</f>
        <v>-0.00519674767426888</v>
      </c>
      <c r="K533" s="40">
        <f t="shared" si="35"/>
        <v>-0.004953299582579217</v>
      </c>
    </row>
    <row r="534" spans="1:11" ht="11.25">
      <c r="A534" s="35">
        <v>39569</v>
      </c>
      <c r="B534" s="36">
        <v>94931</v>
      </c>
      <c r="C534" s="37">
        <v>33.7</v>
      </c>
      <c r="D534" s="38">
        <v>3199174.7</v>
      </c>
      <c r="E534" s="39">
        <v>304121</v>
      </c>
      <c r="F534" s="39">
        <v>154510</v>
      </c>
      <c r="G534" s="38">
        <f t="shared" si="32"/>
        <v>10.519413983250088</v>
      </c>
      <c r="H534" s="38">
        <f t="shared" si="33"/>
        <v>20.705292214096175</v>
      </c>
      <c r="I534" s="40">
        <f t="shared" si="34"/>
        <v>0.0007168232082055174</v>
      </c>
      <c r="J534" s="40">
        <f>(G534-G522)/G522</f>
        <v>-0.013237309687987208</v>
      </c>
      <c r="K534" s="40">
        <f t="shared" si="35"/>
        <v>-0.01646092723217731</v>
      </c>
    </row>
    <row r="535" spans="1:11" ht="11.25">
      <c r="A535" s="35">
        <v>39600</v>
      </c>
      <c r="B535" s="36">
        <v>94765</v>
      </c>
      <c r="C535" s="37">
        <v>33.6</v>
      </c>
      <c r="D535" s="38">
        <v>3184104</v>
      </c>
      <c r="E535" s="39">
        <v>304360</v>
      </c>
      <c r="F535" s="39">
        <v>154400</v>
      </c>
      <c r="G535" s="38">
        <f t="shared" si="32"/>
        <v>10.46163753449862</v>
      </c>
      <c r="H535" s="38">
        <f t="shared" si="33"/>
        <v>20.622435233160623</v>
      </c>
      <c r="I535" s="40">
        <f t="shared" si="34"/>
        <v>-0.0018432694333263113</v>
      </c>
      <c r="J535" s="40">
        <f>(G535-G523)/G523</f>
        <v>-0.018627248325563697</v>
      </c>
      <c r="K535" s="40">
        <f t="shared" si="35"/>
        <v>-0.019102424052826986</v>
      </c>
    </row>
    <row r="536" spans="1:11" ht="11.25">
      <c r="A536" s="35">
        <v>39630</v>
      </c>
      <c r="B536" s="36">
        <v>94636</v>
      </c>
      <c r="C536" s="37">
        <v>33.6</v>
      </c>
      <c r="D536" s="38">
        <v>3179769.6</v>
      </c>
      <c r="E536" s="39">
        <v>304608</v>
      </c>
      <c r="F536" s="39">
        <v>154506</v>
      </c>
      <c r="G536" s="38">
        <f t="shared" si="32"/>
        <v>10.438890639773085</v>
      </c>
      <c r="H536" s="38">
        <f t="shared" si="33"/>
        <v>20.580233777329035</v>
      </c>
      <c r="I536" s="40">
        <f t="shared" si="34"/>
        <v>-0.00394691141025776</v>
      </c>
      <c r="J536" s="40">
        <f>(G536-G524)/G524</f>
        <v>-0.01773967880475514</v>
      </c>
      <c r="K536" s="40">
        <f t="shared" si="35"/>
        <v>-0.01884472811810424</v>
      </c>
    </row>
    <row r="537" spans="1:11" ht="11.25">
      <c r="A537" s="35">
        <v>39661</v>
      </c>
      <c r="B537" s="36">
        <v>94470</v>
      </c>
      <c r="C537" s="37">
        <v>33.7</v>
      </c>
      <c r="D537" s="38">
        <v>3183639</v>
      </c>
      <c r="E537" s="39">
        <v>304870</v>
      </c>
      <c r="F537" s="39">
        <v>154823</v>
      </c>
      <c r="G537" s="38">
        <f t="shared" si="32"/>
        <v>10.44261160494637</v>
      </c>
      <c r="H537" s="38">
        <f t="shared" si="33"/>
        <v>20.563088171654083</v>
      </c>
      <c r="I537" s="40">
        <f t="shared" si="34"/>
        <v>-0.005181019776331585</v>
      </c>
      <c r="J537" s="40">
        <f>(G537-G525)/G525</f>
        <v>-0.015997591837722563</v>
      </c>
      <c r="K537" s="40">
        <f t="shared" si="35"/>
        <v>-0.02073229089886198</v>
      </c>
    </row>
    <row r="538" spans="1:11" ht="11.25">
      <c r="A538" s="35">
        <v>39692</v>
      </c>
      <c r="B538" s="36">
        <v>94217</v>
      </c>
      <c r="C538" s="37">
        <v>33.6</v>
      </c>
      <c r="D538" s="38">
        <v>3165691.2</v>
      </c>
      <c r="E538" s="39">
        <v>305138</v>
      </c>
      <c r="F538" s="39">
        <v>154621</v>
      </c>
      <c r="G538" s="38">
        <f t="shared" si="32"/>
        <v>10.374621318878672</v>
      </c>
      <c r="H538" s="38">
        <f t="shared" si="33"/>
        <v>20.47387612290698</v>
      </c>
      <c r="I538" s="40">
        <f t="shared" si="34"/>
        <v>-0.008763808521830615</v>
      </c>
      <c r="J538" s="40">
        <f>(G538-G526)/G526</f>
        <v>-0.022411635538597627</v>
      </c>
      <c r="K538" s="40">
        <f t="shared" si="35"/>
        <v>-0.022257369904696504</v>
      </c>
    </row>
    <row r="539" spans="1:11" ht="11.25">
      <c r="A539" s="35">
        <v>39722</v>
      </c>
      <c r="B539" s="36">
        <v>93825</v>
      </c>
      <c r="C539" s="37">
        <v>33.5</v>
      </c>
      <c r="D539" s="38">
        <v>3143137.5</v>
      </c>
      <c r="E539" s="39">
        <v>305390</v>
      </c>
      <c r="F539" s="39">
        <v>154878</v>
      </c>
      <c r="G539" s="38">
        <f t="shared" si="32"/>
        <v>10.292208323782704</v>
      </c>
      <c r="H539" s="38">
        <f t="shared" si="33"/>
        <v>20.294280013946462</v>
      </c>
      <c r="I539" s="40">
        <f t="shared" si="34"/>
        <v>-0.014267253606211193</v>
      </c>
      <c r="J539" s="40">
        <f>(G539-G527)/G527</f>
        <v>-0.03069748239731608</v>
      </c>
      <c r="K539" s="40">
        <f t="shared" si="35"/>
        <v>-0.03384103524277207</v>
      </c>
    </row>
    <row r="540" spans="1:11" ht="11.25">
      <c r="A540" s="35">
        <v>39753</v>
      </c>
      <c r="B540" s="36">
        <v>93286</v>
      </c>
      <c r="C540" s="37">
        <v>33.4</v>
      </c>
      <c r="D540" s="38">
        <v>3115752.4</v>
      </c>
      <c r="E540" s="39">
        <v>305624</v>
      </c>
      <c r="F540" s="39">
        <v>154620</v>
      </c>
      <c r="G540" s="38">
        <f t="shared" si="32"/>
        <v>10.19472423631652</v>
      </c>
      <c r="H540" s="38">
        <f t="shared" si="33"/>
        <v>20.151030914500065</v>
      </c>
      <c r="I540" s="40">
        <f t="shared" si="34"/>
        <v>-0.021431044068436676</v>
      </c>
      <c r="J540" s="40">
        <f>(G540-G528)/G528</f>
        <v>-0.04059263812387103</v>
      </c>
      <c r="K540" s="40">
        <f t="shared" si="35"/>
        <v>-0.037658438679436516</v>
      </c>
    </row>
    <row r="541" spans="1:11" ht="11.25">
      <c r="A541" s="35">
        <v>39783</v>
      </c>
      <c r="B541" s="36">
        <v>92803</v>
      </c>
      <c r="C541" s="37">
        <v>33.3</v>
      </c>
      <c r="D541" s="38">
        <v>3090339.9</v>
      </c>
      <c r="E541" s="39">
        <v>305848</v>
      </c>
      <c r="F541" s="39">
        <v>154447</v>
      </c>
      <c r="G541" s="38">
        <f t="shared" si="32"/>
        <v>10.104169064371845</v>
      </c>
      <c r="H541" s="38">
        <f t="shared" si="33"/>
        <v>20.009063950740384</v>
      </c>
      <c r="I541" s="40">
        <f t="shared" si="34"/>
        <v>-0.02796602180721251</v>
      </c>
      <c r="J541" s="40">
        <f>(G541-G529)/G529</f>
        <v>-0.04983179303176482</v>
      </c>
      <c r="K541" s="40">
        <f t="shared" si="35"/>
        <v>-0.04613375251291717</v>
      </c>
    </row>
    <row r="542" spans="1:11" ht="11.25">
      <c r="A542" s="35">
        <v>39814</v>
      </c>
      <c r="B542" s="36">
        <v>92233</v>
      </c>
      <c r="C542" s="37">
        <v>33.3</v>
      </c>
      <c r="D542" s="38">
        <v>3071358.9</v>
      </c>
      <c r="E542" s="36">
        <v>306048.1191195613</v>
      </c>
      <c r="F542" s="36">
        <v>153716</v>
      </c>
      <c r="G542" s="38">
        <f t="shared" si="32"/>
        <v>10.035542478861428</v>
      </c>
      <c r="H542" s="38">
        <f t="shared" si="33"/>
        <v>19.980736553123943</v>
      </c>
      <c r="I542" s="40">
        <f t="shared" si="34"/>
        <v>-0.03352125073350658</v>
      </c>
      <c r="J542" s="40">
        <f>(G542-G530)/G530</f>
        <v>-0.052413605251742365</v>
      </c>
      <c r="K542" s="40">
        <f t="shared" si="35"/>
        <v>-0.044017398552575845</v>
      </c>
    </row>
    <row r="543" ht="11.25">
      <c r="A543" s="35">
        <v>39845</v>
      </c>
    </row>
    <row r="544" ht="11.25">
      <c r="A544" s="35">
        <v>39873</v>
      </c>
    </row>
    <row r="545" ht="11.25">
      <c r="A545" s="35">
        <v>39904</v>
      </c>
    </row>
  </sheetData>
  <printOptions/>
  <pageMargins left="0.75" right="0.75" top="1" bottom="1" header="0.5" footer="0.5"/>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A1:F601"/>
  <sheetViews>
    <sheetView workbookViewId="0" topLeftCell="A1">
      <pane xSplit="1" ySplit="15" topLeftCell="B529" activePane="bottomRight" state="frozen"/>
      <selection pane="topLeft" activeCell="A1" sqref="A1"/>
      <selection pane="topRight" activeCell="B1" sqref="B1"/>
      <selection pane="bottomLeft" activeCell="A7" sqref="A7"/>
      <selection pane="bottomRight" activeCell="B16" sqref="B16"/>
    </sheetView>
  </sheetViews>
  <sheetFormatPr defaultColWidth="9.140625" defaultRowHeight="12.75"/>
  <cols>
    <col min="1" max="1" width="8.28125" style="10" customWidth="1"/>
    <col min="2" max="2" width="11.57421875" style="10" customWidth="1"/>
    <col min="3" max="3" width="18.140625" style="10" bestFit="1" customWidth="1"/>
    <col min="4" max="4" width="13.57421875" style="13" bestFit="1" customWidth="1"/>
    <col min="5" max="5" width="13.7109375" style="10" bestFit="1" customWidth="1"/>
    <col min="6" max="6" width="13.57421875" style="13" bestFit="1" customWidth="1"/>
    <col min="7" max="16384" width="9.140625" style="10" customWidth="1"/>
  </cols>
  <sheetData>
    <row r="1" spans="2:4" ht="12.75">
      <c r="B1" s="19" t="s">
        <v>61</v>
      </c>
      <c r="D1" s="10"/>
    </row>
    <row r="3" spans="2:4" ht="11.25">
      <c r="B3" s="26" t="s">
        <v>70</v>
      </c>
      <c r="C3" s="9" t="s">
        <v>71</v>
      </c>
      <c r="D3" s="27" t="s">
        <v>72</v>
      </c>
    </row>
    <row r="4" spans="2:4" ht="11.25">
      <c r="B4" s="20">
        <v>25538</v>
      </c>
      <c r="C4" s="24">
        <v>25873</v>
      </c>
      <c r="D4" s="21">
        <f>MONTH(C4)-MONTH(B4)+12*(YEAR(C4)-YEAR(B4))</f>
        <v>11</v>
      </c>
    </row>
    <row r="5" spans="2:4" ht="11.25">
      <c r="B5" s="20">
        <v>26969</v>
      </c>
      <c r="C5" s="24">
        <v>27454</v>
      </c>
      <c r="D5" s="21">
        <f>MONTH(C5)-MONTH(B5)+12*(YEAR(C5)-YEAR(B5))</f>
        <v>16</v>
      </c>
    </row>
    <row r="6" spans="2:4" ht="11.25">
      <c r="B6" s="20">
        <v>29221</v>
      </c>
      <c r="C6" s="24">
        <v>29403</v>
      </c>
      <c r="D6" s="21">
        <f>MONTH(C6)-MONTH(B6)+12*(YEAR(C6)-YEAR(B6))</f>
        <v>6</v>
      </c>
    </row>
    <row r="7" spans="2:4" ht="11.25">
      <c r="B7" s="20">
        <v>29768</v>
      </c>
      <c r="C7" s="24">
        <v>30256</v>
      </c>
      <c r="D7" s="21">
        <f>MONTH(C7)-MONTH(B7)+12*(YEAR(C7)-YEAR(B7))</f>
        <v>16</v>
      </c>
    </row>
    <row r="8" spans="2:4" ht="11.25">
      <c r="B8" s="20">
        <v>33055</v>
      </c>
      <c r="C8" s="24">
        <v>33298</v>
      </c>
      <c r="D8" s="21">
        <f>MONTH(C8)-MONTH(B8)+12*(YEAR(C8)-YEAR(B8))</f>
        <v>8</v>
      </c>
    </row>
    <row r="9" spans="2:4" ht="11.25">
      <c r="B9" s="20">
        <v>36951</v>
      </c>
      <c r="C9" s="24">
        <v>37196</v>
      </c>
      <c r="D9" s="21">
        <f>MONTH(C9)-MONTH(B9)+12*(YEAR(C9)-YEAR(B9))</f>
        <v>8</v>
      </c>
    </row>
    <row r="10" spans="2:4" ht="11.25">
      <c r="B10" s="22">
        <v>39417</v>
      </c>
      <c r="C10" s="25"/>
      <c r="D10" s="23"/>
    </row>
    <row r="12" ht="11.25">
      <c r="A12" s="10" t="s">
        <v>62</v>
      </c>
    </row>
    <row r="13" ht="11.25">
      <c r="A13" s="10" t="s">
        <v>63</v>
      </c>
    </row>
    <row r="15" spans="1:6" s="48" customFormat="1" ht="33.75">
      <c r="A15" s="46" t="s">
        <v>25</v>
      </c>
      <c r="B15" s="46" t="s">
        <v>97</v>
      </c>
      <c r="C15" s="46" t="s">
        <v>65</v>
      </c>
      <c r="D15" s="47" t="s">
        <v>66</v>
      </c>
      <c r="E15" s="46" t="s">
        <v>67</v>
      </c>
      <c r="F15" s="47" t="s">
        <v>68</v>
      </c>
    </row>
    <row r="16" spans="1:2" ht="11.25">
      <c r="A16" s="11">
        <v>23377</v>
      </c>
      <c r="B16" s="12">
        <v>7.992717665375361</v>
      </c>
    </row>
    <row r="17" spans="1:2" ht="11.25">
      <c r="A17" s="11">
        <v>23408</v>
      </c>
      <c r="B17" s="12">
        <v>8.089611056123758</v>
      </c>
    </row>
    <row r="18" spans="1:2" ht="11.25">
      <c r="A18" s="11">
        <v>23437</v>
      </c>
      <c r="B18" s="12">
        <v>8.09111098322748</v>
      </c>
    </row>
    <row r="19" spans="1:2" ht="11.25">
      <c r="A19" s="11">
        <v>23468</v>
      </c>
      <c r="B19" s="12">
        <v>8.111111807929092</v>
      </c>
    </row>
    <row r="20" spans="1:2" ht="11.25">
      <c r="A20" s="11">
        <v>23498</v>
      </c>
      <c r="B20" s="12">
        <v>8.127164238320708</v>
      </c>
    </row>
    <row r="21" spans="1:2" ht="11.25">
      <c r="A21" s="11">
        <v>23529</v>
      </c>
      <c r="B21" s="12">
        <v>8.141146534013286</v>
      </c>
    </row>
    <row r="22" spans="1:2" ht="11.25">
      <c r="A22" s="11">
        <v>23559</v>
      </c>
      <c r="B22" s="12">
        <v>8.145534086766315</v>
      </c>
    </row>
    <row r="23" spans="1:2" ht="11.25">
      <c r="A23" s="11">
        <v>23590</v>
      </c>
      <c r="B23" s="12">
        <v>8.164433509835947</v>
      </c>
    </row>
    <row r="24" spans="1:2" ht="11.25">
      <c r="A24" s="11">
        <v>23621</v>
      </c>
      <c r="B24" s="12">
        <v>8.205029505880397</v>
      </c>
    </row>
    <row r="25" spans="1:2" ht="11.25">
      <c r="A25" s="11">
        <v>23651</v>
      </c>
      <c r="B25" s="12">
        <v>8.155274749791168</v>
      </c>
    </row>
    <row r="26" spans="1:2" ht="11.25">
      <c r="A26" s="11">
        <v>23682</v>
      </c>
      <c r="B26" s="12">
        <v>8.233831753419404</v>
      </c>
    </row>
    <row r="27" spans="1:2" ht="11.25">
      <c r="A27" s="11">
        <v>23712</v>
      </c>
      <c r="B27" s="12">
        <v>8.277384780278672</v>
      </c>
    </row>
    <row r="28" spans="1:2" ht="11.25">
      <c r="A28" s="11">
        <v>23743</v>
      </c>
      <c r="B28" s="12">
        <v>8.298834502452046</v>
      </c>
    </row>
    <row r="29" spans="1:2" ht="11.25">
      <c r="A29" s="11">
        <v>23774</v>
      </c>
      <c r="B29" s="12">
        <v>8.31801857681155</v>
      </c>
    </row>
    <row r="30" spans="1:2" ht="11.25">
      <c r="A30" s="11">
        <v>23802</v>
      </c>
      <c r="B30" s="12">
        <v>8.329619109102646</v>
      </c>
    </row>
    <row r="31" spans="1:2" ht="11.25">
      <c r="A31" s="11">
        <v>23833</v>
      </c>
      <c r="B31" s="12">
        <v>8.364275357457984</v>
      </c>
    </row>
    <row r="32" spans="1:2" ht="11.25">
      <c r="A32" s="11">
        <v>23863</v>
      </c>
      <c r="B32" s="12">
        <v>8.409320164133863</v>
      </c>
    </row>
    <row r="33" spans="1:2" ht="11.25">
      <c r="A33" s="11">
        <v>23894</v>
      </c>
      <c r="B33" s="12">
        <v>8.384684466644353</v>
      </c>
    </row>
    <row r="34" spans="1:2" ht="11.25">
      <c r="A34" s="11">
        <v>23924</v>
      </c>
      <c r="B34" s="12">
        <v>8.411089622253312</v>
      </c>
    </row>
    <row r="35" spans="1:2" ht="11.25">
      <c r="A35" s="11">
        <v>23955</v>
      </c>
      <c r="B35" s="12">
        <v>8.41364792314213</v>
      </c>
    </row>
    <row r="36" spans="1:2" ht="11.25">
      <c r="A36" s="11">
        <v>23986</v>
      </c>
      <c r="B36" s="12">
        <v>8.462808204065087</v>
      </c>
    </row>
    <row r="37" spans="1:2" ht="11.25">
      <c r="A37" s="11">
        <v>24016</v>
      </c>
      <c r="B37" s="12">
        <v>8.45991204330176</v>
      </c>
    </row>
    <row r="38" spans="1:2" ht="11.25">
      <c r="A38" s="11">
        <v>24047</v>
      </c>
      <c r="B38" s="12">
        <v>8.508310972737142</v>
      </c>
    </row>
    <row r="39" spans="1:2" ht="11.25">
      <c r="A39" s="11">
        <v>24077</v>
      </c>
      <c r="B39" s="12">
        <v>8.54525826784545</v>
      </c>
    </row>
    <row r="40" spans="1:2" ht="11.25">
      <c r="A40" s="11">
        <v>24108</v>
      </c>
      <c r="B40" s="12">
        <v>8.564206038422608</v>
      </c>
    </row>
    <row r="41" spans="1:2" ht="11.25">
      <c r="A41" s="11">
        <v>24139</v>
      </c>
      <c r="B41" s="12">
        <v>8.609840621168777</v>
      </c>
    </row>
    <row r="42" spans="1:2" ht="11.25">
      <c r="A42" s="11">
        <v>24167</v>
      </c>
      <c r="B42" s="12">
        <v>8.65221499119516</v>
      </c>
    </row>
    <row r="43" spans="1:2" ht="11.25">
      <c r="A43" s="11">
        <v>24198</v>
      </c>
      <c r="B43" s="12">
        <v>8.675720208680753</v>
      </c>
    </row>
    <row r="44" spans="1:2" ht="11.25">
      <c r="A44" s="11">
        <v>24228</v>
      </c>
      <c r="B44" s="12">
        <v>8.657816838619285</v>
      </c>
    </row>
    <row r="45" spans="1:2" ht="11.25">
      <c r="A45" s="11">
        <v>24259</v>
      </c>
      <c r="B45" s="12">
        <v>8.69878248653711</v>
      </c>
    </row>
    <row r="46" spans="1:2" ht="11.25">
      <c r="A46" s="11">
        <v>24289</v>
      </c>
      <c r="B46" s="12">
        <v>8.685939764366092</v>
      </c>
    </row>
    <row r="47" spans="1:2" ht="11.25">
      <c r="A47" s="11">
        <v>24320</v>
      </c>
      <c r="B47" s="12">
        <v>8.698431984070949</v>
      </c>
    </row>
    <row r="48" spans="1:2" ht="11.25">
      <c r="A48" s="11">
        <v>24351</v>
      </c>
      <c r="B48" s="12">
        <v>8.678206051873198</v>
      </c>
    </row>
    <row r="49" spans="1:2" ht="11.25">
      <c r="A49" s="11">
        <v>24381</v>
      </c>
      <c r="B49" s="12">
        <v>8.717037247279565</v>
      </c>
    </row>
    <row r="50" spans="1:2" ht="11.25">
      <c r="A50" s="11">
        <v>24412</v>
      </c>
      <c r="B50" s="12">
        <v>8.695051269716688</v>
      </c>
    </row>
    <row r="51" spans="1:2" ht="11.25">
      <c r="A51" s="11">
        <v>24442</v>
      </c>
      <c r="B51" s="12">
        <v>8.680781567790179</v>
      </c>
    </row>
    <row r="52" spans="1:2" ht="11.25">
      <c r="A52" s="11">
        <v>24473</v>
      </c>
      <c r="B52" s="12">
        <v>8.722410951702104</v>
      </c>
    </row>
    <row r="53" spans="1:2" ht="11.25">
      <c r="A53" s="11">
        <v>24504</v>
      </c>
      <c r="B53" s="12">
        <v>8.608841461874574</v>
      </c>
    </row>
    <row r="54" spans="1:2" ht="11.25">
      <c r="A54" s="11">
        <v>24532</v>
      </c>
      <c r="B54" s="12">
        <v>8.606610573283128</v>
      </c>
    </row>
    <row r="55" spans="1:2" ht="11.25">
      <c r="A55" s="11">
        <v>24563</v>
      </c>
      <c r="B55" s="12">
        <v>8.553883007963204</v>
      </c>
    </row>
    <row r="56" spans="1:2" ht="11.25">
      <c r="A56" s="11">
        <v>24593</v>
      </c>
      <c r="B56" s="12">
        <v>8.563913691975893</v>
      </c>
    </row>
    <row r="57" spans="1:2" ht="11.25">
      <c r="A57" s="11">
        <v>24624</v>
      </c>
      <c r="B57" s="12">
        <v>8.564551647057046</v>
      </c>
    </row>
    <row r="58" spans="1:2" ht="11.25">
      <c r="A58" s="11">
        <v>24654</v>
      </c>
      <c r="B58" s="12">
        <v>8.575785163873409</v>
      </c>
    </row>
    <row r="59" spans="1:2" ht="11.25">
      <c r="A59" s="11">
        <v>24685</v>
      </c>
      <c r="B59" s="12">
        <v>8.597936807830685</v>
      </c>
    </row>
    <row r="60" spans="1:2" ht="11.25">
      <c r="A60" s="11">
        <v>24716</v>
      </c>
      <c r="B60" s="12">
        <v>8.583422685380398</v>
      </c>
    </row>
    <row r="61" spans="1:2" ht="11.25">
      <c r="A61" s="11">
        <v>24746</v>
      </c>
      <c r="B61" s="12">
        <v>8.583076653042802</v>
      </c>
    </row>
    <row r="62" spans="1:2" ht="11.25">
      <c r="A62" s="11">
        <v>24777</v>
      </c>
      <c r="B62" s="12">
        <v>8.67865145456914</v>
      </c>
    </row>
    <row r="63" spans="1:2" ht="11.25">
      <c r="A63" s="11">
        <v>24807</v>
      </c>
      <c r="B63" s="12">
        <v>8.644840862551506</v>
      </c>
    </row>
    <row r="64" spans="1:2" ht="11.25">
      <c r="A64" s="11">
        <v>24838</v>
      </c>
      <c r="B64" s="12">
        <v>8.588980506744587</v>
      </c>
    </row>
    <row r="65" spans="1:2" ht="11.25">
      <c r="A65" s="11">
        <v>24869</v>
      </c>
      <c r="B65" s="12">
        <v>8.690741444486669</v>
      </c>
    </row>
    <row r="66" spans="1:2" ht="11.25">
      <c r="A66" s="11">
        <v>24898</v>
      </c>
      <c r="B66" s="12">
        <v>8.67300431715068</v>
      </c>
    </row>
    <row r="67" spans="1:2" ht="11.25">
      <c r="A67" s="11">
        <v>24929</v>
      </c>
      <c r="B67" s="12">
        <v>8.680562198866614</v>
      </c>
    </row>
    <row r="68" spans="1:2" ht="11.25">
      <c r="A68" s="11">
        <v>24959</v>
      </c>
      <c r="B68" s="12">
        <v>8.701793972531666</v>
      </c>
    </row>
    <row r="69" spans="1:2" ht="11.25">
      <c r="A69" s="11">
        <v>24990</v>
      </c>
      <c r="B69" s="12">
        <v>8.742831508167141</v>
      </c>
    </row>
    <row r="70" spans="1:2" ht="11.25">
      <c r="A70" s="11">
        <v>25020</v>
      </c>
      <c r="B70" s="12">
        <v>8.741882052967599</v>
      </c>
    </row>
    <row r="71" spans="1:2" ht="11.25">
      <c r="A71" s="11">
        <v>25051</v>
      </c>
      <c r="B71" s="12">
        <v>8.75347044980771</v>
      </c>
    </row>
    <row r="72" spans="1:2" ht="11.25">
      <c r="A72" s="11">
        <v>25082</v>
      </c>
      <c r="B72" s="12">
        <v>8.767990934078222</v>
      </c>
    </row>
    <row r="73" spans="1:2" ht="11.25">
      <c r="A73" s="11">
        <v>25112</v>
      </c>
      <c r="B73" s="12">
        <v>8.796816434764473</v>
      </c>
    </row>
    <row r="74" spans="1:2" ht="11.25">
      <c r="A74" s="11">
        <v>25143</v>
      </c>
      <c r="B74" s="12">
        <v>8.790388203072283</v>
      </c>
    </row>
    <row r="75" spans="1:2" ht="11.25">
      <c r="A75" s="11">
        <v>25173</v>
      </c>
      <c r="B75" s="12">
        <v>8.810011354001913</v>
      </c>
    </row>
    <row r="76" spans="1:2" ht="11.25">
      <c r="A76" s="11">
        <v>25204</v>
      </c>
      <c r="B76" s="12">
        <v>8.878192061282027</v>
      </c>
    </row>
    <row r="77" spans="1:2" ht="11.25">
      <c r="A77" s="11">
        <v>25235</v>
      </c>
      <c r="B77" s="12">
        <v>8.856745662335605</v>
      </c>
    </row>
    <row r="78" spans="1:2" ht="11.25">
      <c r="A78" s="11">
        <v>25263</v>
      </c>
      <c r="B78" s="12">
        <v>8.903050095995884</v>
      </c>
    </row>
    <row r="79" spans="1:2" ht="11.25">
      <c r="A79" s="11">
        <v>25294</v>
      </c>
      <c r="B79" s="12">
        <v>8.939876684829366</v>
      </c>
    </row>
    <row r="80" spans="1:2" ht="11.25">
      <c r="A80" s="11">
        <v>25324</v>
      </c>
      <c r="B80" s="12">
        <v>8.938820960482959</v>
      </c>
    </row>
    <row r="81" spans="1:2" ht="11.25">
      <c r="A81" s="11">
        <v>25355</v>
      </c>
      <c r="B81" s="12">
        <v>8.945935673669247</v>
      </c>
    </row>
    <row r="82" spans="1:2" ht="11.25">
      <c r="A82" s="11">
        <v>25385</v>
      </c>
      <c r="B82" s="12">
        <v>8.957006958382854</v>
      </c>
    </row>
    <row r="83" spans="1:6" ht="11.25">
      <c r="A83" s="11">
        <v>25416</v>
      </c>
      <c r="B83" s="12">
        <v>8.98149607850865</v>
      </c>
      <c r="C83" s="10">
        <f>C84-1</f>
        <v>-4</v>
      </c>
      <c r="D83" s="13">
        <f aca="true" t="shared" si="0" ref="D83:D125">(B83-B$87)/B$87</f>
        <v>0.0033787595153745202</v>
      </c>
      <c r="E83" s="10">
        <v>0</v>
      </c>
      <c r="F83" s="13">
        <f>(B83-B$83)/B$83</f>
        <v>0</v>
      </c>
    </row>
    <row r="84" spans="1:6" ht="11.25">
      <c r="A84" s="11">
        <v>25447</v>
      </c>
      <c r="B84" s="12">
        <v>8.95514675485738</v>
      </c>
      <c r="C84" s="10">
        <f>C85-1</f>
        <v>-3</v>
      </c>
      <c r="D84" s="13">
        <f t="shared" si="0"/>
        <v>0.00043511277231751347</v>
      </c>
      <c r="E84" s="10">
        <f aca="true" t="shared" si="1" ref="E84:E107">E83+1</f>
        <v>1</v>
      </c>
      <c r="F84" s="13">
        <f aca="true" t="shared" si="2" ref="F84:F125">(B84-B$83)/B$83</f>
        <v>-0.002933734360171994</v>
      </c>
    </row>
    <row r="85" spans="1:6" ht="11.25">
      <c r="A85" s="11">
        <v>25477</v>
      </c>
      <c r="B85" s="12">
        <v>8.948926504786112</v>
      </c>
      <c r="C85" s="10">
        <f>C86-1</f>
        <v>-2</v>
      </c>
      <c r="D85" s="13">
        <f t="shared" si="0"/>
        <v>-0.0002597900307153008</v>
      </c>
      <c r="E85" s="10">
        <f t="shared" si="1"/>
        <v>2</v>
      </c>
      <c r="F85" s="13">
        <f t="shared" si="2"/>
        <v>-0.0036262971600547105</v>
      </c>
    </row>
    <row r="86" spans="1:6" ht="11.25">
      <c r="A86" s="11">
        <v>25508</v>
      </c>
      <c r="B86" s="12">
        <v>8.949876711790479</v>
      </c>
      <c r="C86" s="10">
        <f>C87-1</f>
        <v>-1</v>
      </c>
      <c r="D86" s="13">
        <f t="shared" si="0"/>
        <v>-0.00015363649938927252</v>
      </c>
      <c r="E86" s="10">
        <f t="shared" si="1"/>
        <v>3</v>
      </c>
      <c r="F86" s="13">
        <f t="shared" si="2"/>
        <v>-0.003520501088213106</v>
      </c>
    </row>
    <row r="87" spans="1:6" ht="11.25">
      <c r="A87" s="11">
        <v>25538</v>
      </c>
      <c r="B87" s="12">
        <v>8.951251950805352</v>
      </c>
      <c r="C87" s="10">
        <v>0</v>
      </c>
      <c r="D87" s="13">
        <f t="shared" si="0"/>
        <v>0</v>
      </c>
      <c r="E87" s="10">
        <f t="shared" si="1"/>
        <v>4</v>
      </c>
      <c r="F87" s="13">
        <f t="shared" si="2"/>
        <v>-0.003367381941597447</v>
      </c>
    </row>
    <row r="88" spans="1:6" ht="11.25">
      <c r="A88" s="11">
        <v>25569</v>
      </c>
      <c r="B88" s="12">
        <v>8.882685640590598</v>
      </c>
      <c r="C88" s="10">
        <f aca="true" t="shared" si="3" ref="C88:C107">C87+1</f>
        <v>1</v>
      </c>
      <c r="D88" s="13">
        <f t="shared" si="0"/>
        <v>-0.007659968749799858</v>
      </c>
      <c r="E88" s="10">
        <f t="shared" si="1"/>
        <v>5</v>
      </c>
      <c r="F88" s="13">
        <f t="shared" si="2"/>
        <v>-0.011001556650956028</v>
      </c>
    </row>
    <row r="89" spans="1:6" ht="11.25">
      <c r="A89" s="11">
        <v>25600</v>
      </c>
      <c r="B89" s="12">
        <v>8.88260601130918</v>
      </c>
      <c r="C89" s="10">
        <f t="shared" si="3"/>
        <v>2</v>
      </c>
      <c r="D89" s="13">
        <f t="shared" si="0"/>
        <v>-0.007668864631834596</v>
      </c>
      <c r="E89" s="10">
        <f t="shared" si="1"/>
        <v>6</v>
      </c>
      <c r="F89" s="13">
        <f t="shared" si="2"/>
        <v>-0.011010422577158249</v>
      </c>
    </row>
    <row r="90" spans="1:6" ht="11.25">
      <c r="A90" s="11">
        <v>25628</v>
      </c>
      <c r="B90" s="12">
        <v>8.868070855732793</v>
      </c>
      <c r="C90" s="10">
        <f t="shared" si="3"/>
        <v>3</v>
      </c>
      <c r="D90" s="13">
        <f t="shared" si="0"/>
        <v>-0.009292677217634954</v>
      </c>
      <c r="E90" s="10">
        <f t="shared" si="1"/>
        <v>7</v>
      </c>
      <c r="F90" s="13">
        <f t="shared" si="2"/>
        <v>-0.012628767165780643</v>
      </c>
    </row>
    <row r="91" spans="1:6" ht="11.25">
      <c r="A91" s="11">
        <v>25659</v>
      </c>
      <c r="B91" s="12">
        <v>8.771090052028322</v>
      </c>
      <c r="C91" s="10">
        <f t="shared" si="3"/>
        <v>4</v>
      </c>
      <c r="D91" s="13">
        <f t="shared" si="0"/>
        <v>-0.02012700567106933</v>
      </c>
      <c r="E91" s="10">
        <f t="shared" si="1"/>
        <v>8</v>
      </c>
      <c r="F91" s="13">
        <f t="shared" si="2"/>
        <v>-0.023426612297231586</v>
      </c>
    </row>
    <row r="92" spans="1:6" ht="11.25">
      <c r="A92" s="11">
        <v>25689</v>
      </c>
      <c r="B92" s="12">
        <v>8.727177252722024</v>
      </c>
      <c r="C92" s="10">
        <f t="shared" si="3"/>
        <v>5</v>
      </c>
      <c r="D92" s="13">
        <f t="shared" si="0"/>
        <v>-0.025032777461164828</v>
      </c>
      <c r="E92" s="10">
        <f t="shared" si="1"/>
        <v>9</v>
      </c>
      <c r="F92" s="13">
        <f t="shared" si="2"/>
        <v>-0.028315864479991522</v>
      </c>
    </row>
    <row r="93" spans="1:6" ht="11.25">
      <c r="A93" s="11">
        <v>25720</v>
      </c>
      <c r="B93" s="12">
        <v>8.68317906129081</v>
      </c>
      <c r="C93" s="10">
        <f t="shared" si="3"/>
        <v>6</v>
      </c>
      <c r="D93" s="13">
        <f t="shared" si="0"/>
        <v>-0.029948088936366423</v>
      </c>
      <c r="E93" s="10">
        <f t="shared" si="1"/>
        <v>10</v>
      </c>
      <c r="F93" s="13">
        <f t="shared" si="2"/>
        <v>-0.03321462422409419</v>
      </c>
    </row>
    <row r="94" spans="1:6" ht="11.25">
      <c r="A94" s="11">
        <v>25750</v>
      </c>
      <c r="B94" s="12">
        <v>8.69970854006843</v>
      </c>
      <c r="C94" s="10">
        <f t="shared" si="3"/>
        <v>7</v>
      </c>
      <c r="D94" s="13">
        <f t="shared" si="0"/>
        <v>-0.028101478108242733</v>
      </c>
      <c r="E94" s="10">
        <f t="shared" si="1"/>
        <v>11</v>
      </c>
      <c r="F94" s="13">
        <f t="shared" si="2"/>
        <v>-0.03137423163992629</v>
      </c>
    </row>
    <row r="95" spans="1:6" ht="11.25">
      <c r="A95" s="11">
        <v>25781</v>
      </c>
      <c r="B95" s="12">
        <v>8.661816393889533</v>
      </c>
      <c r="C95" s="10">
        <f t="shared" si="3"/>
        <v>8</v>
      </c>
      <c r="D95" s="13">
        <f t="shared" si="0"/>
        <v>-0.03233464531067954</v>
      </c>
      <c r="E95" s="10">
        <f t="shared" si="1"/>
        <v>12</v>
      </c>
      <c r="F95" s="13">
        <f t="shared" si="2"/>
        <v>-0.03559314415156985</v>
      </c>
    </row>
    <row r="96" spans="1:6" ht="11.25">
      <c r="A96" s="11">
        <v>25812</v>
      </c>
      <c r="B96" s="12">
        <v>8.606838338260465</v>
      </c>
      <c r="C96" s="10">
        <f t="shared" si="3"/>
        <v>9</v>
      </c>
      <c r="D96" s="13">
        <f t="shared" si="0"/>
        <v>-0.03847658567066699</v>
      </c>
      <c r="E96" s="10">
        <f t="shared" si="1"/>
        <v>13</v>
      </c>
      <c r="F96" s="13">
        <f t="shared" si="2"/>
        <v>-0.041714402252502704</v>
      </c>
    </row>
    <row r="97" spans="1:6" ht="11.25">
      <c r="A97" s="11">
        <v>25842</v>
      </c>
      <c r="B97" s="12">
        <v>8.510578613542101</v>
      </c>
      <c r="C97" s="10">
        <f t="shared" si="3"/>
        <v>10</v>
      </c>
      <c r="D97" s="13">
        <f t="shared" si="0"/>
        <v>-0.049230357908046904</v>
      </c>
      <c r="E97" s="10">
        <f t="shared" si="1"/>
        <v>14</v>
      </c>
      <c r="F97" s="13">
        <f t="shared" si="2"/>
        <v>-0.05243196243144641</v>
      </c>
    </row>
    <row r="98" spans="1:6" ht="11.25">
      <c r="A98" s="11">
        <v>25873</v>
      </c>
      <c r="B98" s="12">
        <v>8.450947213179967</v>
      </c>
      <c r="C98" s="10">
        <f t="shared" si="3"/>
        <v>11</v>
      </c>
      <c r="D98" s="13">
        <f t="shared" si="0"/>
        <v>-0.0558921523352241</v>
      </c>
      <c r="E98" s="10">
        <f t="shared" si="1"/>
        <v>15</v>
      </c>
      <c r="F98" s="13">
        <f t="shared" si="2"/>
        <v>-0.0590713240523709</v>
      </c>
    </row>
    <row r="99" spans="1:6" ht="11.25">
      <c r="A99" s="11">
        <v>25903</v>
      </c>
      <c r="B99" s="12">
        <v>8.520539660386136</v>
      </c>
      <c r="C99" s="10">
        <f t="shared" si="3"/>
        <v>12</v>
      </c>
      <c r="D99" s="13">
        <f t="shared" si="0"/>
        <v>-0.048117547443233794</v>
      </c>
      <c r="E99" s="10">
        <f t="shared" si="1"/>
        <v>16</v>
      </c>
      <c r="F99" s="13">
        <f t="shared" si="2"/>
        <v>-0.05132289922449693</v>
      </c>
    </row>
    <row r="100" spans="1:6" ht="11.25">
      <c r="A100" s="11">
        <v>25934</v>
      </c>
      <c r="B100" s="12">
        <v>8.52610145860665</v>
      </c>
      <c r="C100" s="10">
        <f t="shared" si="3"/>
        <v>13</v>
      </c>
      <c r="D100" s="13">
        <f t="shared" si="0"/>
        <v>-0.047496204389649715</v>
      </c>
      <c r="E100" s="10">
        <f t="shared" si="1"/>
        <v>17</v>
      </c>
      <c r="F100" s="13">
        <f t="shared" si="2"/>
        <v>-0.05070364847029103</v>
      </c>
    </row>
    <row r="101" spans="1:6" ht="11.25">
      <c r="A101" s="11">
        <v>25965</v>
      </c>
      <c r="B101" s="12">
        <v>8.480713574060998</v>
      </c>
      <c r="C101" s="10">
        <f t="shared" si="3"/>
        <v>14</v>
      </c>
      <c r="D101" s="13">
        <f t="shared" si="0"/>
        <v>-0.052566767121555495</v>
      </c>
      <c r="E101" s="10">
        <f t="shared" si="1"/>
        <v>18</v>
      </c>
      <c r="F101" s="13">
        <f t="shared" si="2"/>
        <v>-0.05575713668081966</v>
      </c>
    </row>
    <row r="102" spans="1:6" ht="11.25">
      <c r="A102" s="11">
        <v>25993</v>
      </c>
      <c r="B102" s="12">
        <v>8.47969317742559</v>
      </c>
      <c r="C102" s="10">
        <f t="shared" si="3"/>
        <v>15</v>
      </c>
      <c r="D102" s="13">
        <f t="shared" si="0"/>
        <v>-0.052680761972892</v>
      </c>
      <c r="E102" s="10">
        <f t="shared" si="1"/>
        <v>19</v>
      </c>
      <c r="F102" s="13">
        <f t="shared" si="2"/>
        <v>-0.05587074766795234</v>
      </c>
    </row>
    <row r="103" spans="1:6" ht="11.25">
      <c r="A103" s="11">
        <v>26024</v>
      </c>
      <c r="B103" s="12">
        <v>8.52057944710204</v>
      </c>
      <c r="C103" s="10">
        <f t="shared" si="3"/>
        <v>16</v>
      </c>
      <c r="D103" s="13">
        <f t="shared" si="0"/>
        <v>-0.04811310262186995</v>
      </c>
      <c r="E103" s="10">
        <f t="shared" si="1"/>
        <v>20</v>
      </c>
      <c r="F103" s="13">
        <f t="shared" si="2"/>
        <v>-0.05131846937054428</v>
      </c>
    </row>
    <row r="104" spans="1:6" ht="11.25">
      <c r="A104" s="11">
        <v>26054</v>
      </c>
      <c r="B104" s="12">
        <v>8.522408263849037</v>
      </c>
      <c r="C104" s="10">
        <f t="shared" si="3"/>
        <v>17</v>
      </c>
      <c r="D104" s="13">
        <f t="shared" si="0"/>
        <v>-0.04790879413440386</v>
      </c>
      <c r="E104" s="10">
        <f t="shared" si="1"/>
        <v>21</v>
      </c>
      <c r="F104" s="13">
        <f t="shared" si="2"/>
        <v>-0.05111484886778941</v>
      </c>
    </row>
    <row r="105" spans="1:6" ht="11.25">
      <c r="A105" s="11">
        <v>26085</v>
      </c>
      <c r="B105" s="12">
        <v>8.529553579171525</v>
      </c>
      <c r="C105" s="10">
        <f t="shared" si="3"/>
        <v>18</v>
      </c>
      <c r="D105" s="13">
        <f t="shared" si="0"/>
        <v>-0.0471105465415803</v>
      </c>
      <c r="E105" s="10">
        <f t="shared" si="1"/>
        <v>22</v>
      </c>
      <c r="F105" s="13">
        <f t="shared" si="2"/>
        <v>-0.05031928927949484</v>
      </c>
    </row>
    <row r="106" spans="1:6" ht="11.25">
      <c r="A106" s="11">
        <v>26115</v>
      </c>
      <c r="B106" s="12">
        <v>8.5080636854999</v>
      </c>
      <c r="C106" s="10">
        <f t="shared" si="3"/>
        <v>19</v>
      </c>
      <c r="D106" s="13">
        <f t="shared" si="0"/>
        <v>-0.04951131615344349</v>
      </c>
      <c r="E106" s="10">
        <f t="shared" si="1"/>
        <v>23</v>
      </c>
      <c r="F106" s="13">
        <f t="shared" si="2"/>
        <v>-0.0527119745831211</v>
      </c>
    </row>
    <row r="107" spans="1:6" ht="11.25">
      <c r="A107" s="11">
        <v>26146</v>
      </c>
      <c r="B107" s="12">
        <v>8.498249021625208</v>
      </c>
      <c r="C107" s="10">
        <f t="shared" si="3"/>
        <v>20</v>
      </c>
      <c r="D107" s="13">
        <f t="shared" si="0"/>
        <v>-0.050607773266776054</v>
      </c>
      <c r="E107" s="10">
        <f t="shared" si="1"/>
        <v>24</v>
      </c>
      <c r="F107" s="13">
        <f t="shared" si="2"/>
        <v>-0.0538047395065705</v>
      </c>
    </row>
    <row r="108" spans="1:6" ht="11.25">
      <c r="A108" s="11">
        <v>26177</v>
      </c>
      <c r="B108" s="12">
        <v>8.523677664121404</v>
      </c>
      <c r="C108" s="10">
        <f aca="true" t="shared" si="4" ref="C108:C125">C107+1</f>
        <v>21</v>
      </c>
      <c r="D108" s="13">
        <f t="shared" si="0"/>
        <v>-0.04776698153887606</v>
      </c>
      <c r="E108" s="10">
        <f aca="true" t="shared" si="5" ref="E108:E125">E107+1</f>
        <v>25</v>
      </c>
      <c r="F108" s="13">
        <f t="shared" si="2"/>
        <v>-0.05097351380943488</v>
      </c>
    </row>
    <row r="109" spans="1:6" ht="11.25">
      <c r="A109" s="11">
        <v>26207</v>
      </c>
      <c r="B109" s="12">
        <v>8.527819621012233</v>
      </c>
      <c r="C109" s="10">
        <f t="shared" si="4"/>
        <v>22</v>
      </c>
      <c r="D109" s="13">
        <f t="shared" si="0"/>
        <v>-0.04730425778653482</v>
      </c>
      <c r="E109" s="10">
        <f t="shared" si="5"/>
        <v>26</v>
      </c>
      <c r="F109" s="13">
        <f t="shared" si="2"/>
        <v>-0.05051234822470122</v>
      </c>
    </row>
    <row r="110" spans="1:6" ht="11.25">
      <c r="A110" s="11">
        <v>26238</v>
      </c>
      <c r="B110" s="12">
        <v>8.567107281162532</v>
      </c>
      <c r="C110" s="10">
        <f t="shared" si="4"/>
        <v>23</v>
      </c>
      <c r="D110" s="13">
        <f t="shared" si="0"/>
        <v>-0.04291518904327774</v>
      </c>
      <c r="E110" s="10">
        <f t="shared" si="5"/>
        <v>27</v>
      </c>
      <c r="F110" s="13">
        <f t="shared" si="2"/>
        <v>-0.046138059152270615</v>
      </c>
    </row>
    <row r="111" spans="1:6" ht="11.25">
      <c r="A111" s="11">
        <v>26268</v>
      </c>
      <c r="B111" s="12">
        <v>8.589897475925278</v>
      </c>
      <c r="C111" s="10">
        <f t="shared" si="4"/>
        <v>24</v>
      </c>
      <c r="D111" s="13">
        <f t="shared" si="0"/>
        <v>-0.0403691547133317</v>
      </c>
      <c r="E111" s="10">
        <f t="shared" si="5"/>
        <v>28</v>
      </c>
      <c r="F111" s="13">
        <f t="shared" si="2"/>
        <v>-0.04360059829234992</v>
      </c>
    </row>
    <row r="112" spans="1:6" ht="11.25">
      <c r="A112" s="11">
        <v>26299</v>
      </c>
      <c r="B112" s="12">
        <v>8.657831273416305</v>
      </c>
      <c r="C112" s="10">
        <f t="shared" si="4"/>
        <v>25</v>
      </c>
      <c r="D112" s="13">
        <f t="shared" si="0"/>
        <v>-0.03277984789185249</v>
      </c>
      <c r="E112" s="10">
        <f t="shared" si="5"/>
        <v>29</v>
      </c>
      <c r="F112" s="13">
        <f t="shared" si="2"/>
        <v>-0.036036847565610604</v>
      </c>
    </row>
    <row r="113" spans="1:6" ht="11.25">
      <c r="A113" s="11">
        <v>26330</v>
      </c>
      <c r="B113" s="12">
        <v>8.670759836853355</v>
      </c>
      <c r="C113" s="10">
        <f t="shared" si="4"/>
        <v>26</v>
      </c>
      <c r="D113" s="13">
        <f t="shared" si="0"/>
        <v>-0.0313355177011592</v>
      </c>
      <c r="E113" s="10">
        <f t="shared" si="5"/>
        <v>30</v>
      </c>
      <c r="F113" s="13">
        <f t="shared" si="2"/>
        <v>-0.034597380986319155</v>
      </c>
    </row>
    <row r="114" spans="1:6" ht="11.25">
      <c r="A114" s="11">
        <v>26359</v>
      </c>
      <c r="B114" s="12">
        <v>8.715881585674083</v>
      </c>
      <c r="C114" s="10">
        <f t="shared" si="4"/>
        <v>27</v>
      </c>
      <c r="D114" s="13">
        <f t="shared" si="0"/>
        <v>-0.026294686645491235</v>
      </c>
      <c r="E114" s="10">
        <f t="shared" si="5"/>
        <v>31</v>
      </c>
      <c r="F114" s="13">
        <f t="shared" si="2"/>
        <v>-0.02957352433411869</v>
      </c>
    </row>
    <row r="115" spans="1:6" ht="11.25">
      <c r="A115" s="11">
        <v>26390</v>
      </c>
      <c r="B115" s="12">
        <v>8.730776832516971</v>
      </c>
      <c r="C115" s="10">
        <f t="shared" si="4"/>
        <v>28</v>
      </c>
      <c r="D115" s="13">
        <f t="shared" si="0"/>
        <v>-0.024630646025838213</v>
      </c>
      <c r="E115" s="10">
        <f t="shared" si="5"/>
        <v>32</v>
      </c>
      <c r="F115" s="13">
        <f t="shared" si="2"/>
        <v>-0.027915087174798375</v>
      </c>
    </row>
    <row r="116" spans="1:6" ht="11.25">
      <c r="A116" s="11">
        <v>26420</v>
      </c>
      <c r="B116" s="12">
        <v>8.732396784888019</v>
      </c>
      <c r="C116" s="10">
        <f t="shared" si="4"/>
        <v>29</v>
      </c>
      <c r="D116" s="13">
        <f t="shared" si="0"/>
        <v>-0.02444967107619423</v>
      </c>
      <c r="E116" s="10">
        <f t="shared" si="5"/>
        <v>33</v>
      </c>
      <c r="F116" s="13">
        <f t="shared" si="2"/>
        <v>-0.027734721636931702</v>
      </c>
    </row>
    <row r="117" spans="1:6" ht="11.25">
      <c r="A117" s="11">
        <v>26451</v>
      </c>
      <c r="B117" s="12">
        <v>8.79310093369747</v>
      </c>
      <c r="C117" s="10">
        <f t="shared" si="4"/>
        <v>30</v>
      </c>
      <c r="D117" s="13">
        <f t="shared" si="0"/>
        <v>-0.017668033251332236</v>
      </c>
      <c r="E117" s="10">
        <f t="shared" si="5"/>
        <v>34</v>
      </c>
      <c r="F117" s="13">
        <f t="shared" si="2"/>
        <v>-0.020975920176815602</v>
      </c>
    </row>
    <row r="118" spans="1:6" ht="11.25">
      <c r="A118" s="11">
        <v>26481</v>
      </c>
      <c r="B118" s="12">
        <v>8.734799462821332</v>
      </c>
      <c r="C118" s="10">
        <f t="shared" si="4"/>
        <v>31</v>
      </c>
      <c r="D118" s="13">
        <f t="shared" si="0"/>
        <v>-0.024181252988253257</v>
      </c>
      <c r="E118" s="10">
        <f t="shared" si="5"/>
        <v>35</v>
      </c>
      <c r="F118" s="13">
        <f t="shared" si="2"/>
        <v>-0.02746720741521286</v>
      </c>
    </row>
    <row r="119" spans="1:6" ht="11.25">
      <c r="A119" s="11">
        <v>26512</v>
      </c>
      <c r="B119" s="12">
        <v>8.78184006813305</v>
      </c>
      <c r="C119" s="10">
        <f t="shared" si="4"/>
        <v>32</v>
      </c>
      <c r="D119" s="13">
        <f t="shared" si="0"/>
        <v>-0.018926054545594546</v>
      </c>
      <c r="E119" s="10">
        <f t="shared" si="5"/>
        <v>36</v>
      </c>
      <c r="F119" s="13">
        <f t="shared" si="2"/>
        <v>-0.02222970523288947</v>
      </c>
    </row>
    <row r="120" spans="1:6" ht="11.25">
      <c r="A120" s="11">
        <v>26543</v>
      </c>
      <c r="B120" s="12">
        <v>8.809175820780592</v>
      </c>
      <c r="C120" s="10">
        <f t="shared" si="4"/>
        <v>33</v>
      </c>
      <c r="D120" s="13">
        <f t="shared" si="0"/>
        <v>-0.01587220768732551</v>
      </c>
      <c r="E120" s="10">
        <f t="shared" si="5"/>
        <v>37</v>
      </c>
      <c r="F120" s="13">
        <f t="shared" si="2"/>
        <v>-0.01918614184338337</v>
      </c>
    </row>
    <row r="121" spans="1:6" ht="11.25">
      <c r="A121" s="11">
        <v>26573</v>
      </c>
      <c r="B121" s="12">
        <v>8.882755214467535</v>
      </c>
      <c r="C121" s="10">
        <f t="shared" si="4"/>
        <v>34</v>
      </c>
      <c r="D121" s="13">
        <f t="shared" si="0"/>
        <v>-0.007652196219508082</v>
      </c>
      <c r="E121" s="10">
        <f t="shared" si="5"/>
        <v>38</v>
      </c>
      <c r="F121" s="13">
        <f t="shared" si="2"/>
        <v>-0.010993810293742396</v>
      </c>
    </row>
    <row r="122" spans="1:6" ht="11.25">
      <c r="A122" s="11">
        <v>26604</v>
      </c>
      <c r="B122" s="12">
        <v>8.893232861501668</v>
      </c>
      <c r="C122" s="10">
        <f t="shared" si="4"/>
        <v>35</v>
      </c>
      <c r="D122" s="13">
        <f t="shared" si="0"/>
        <v>-0.006481673136064977</v>
      </c>
      <c r="E122" s="10">
        <f t="shared" si="5"/>
        <v>39</v>
      </c>
      <c r="F122" s="13">
        <f t="shared" si="2"/>
        <v>-0.009827228808592702</v>
      </c>
    </row>
    <row r="123" spans="1:6" ht="11.25">
      <c r="A123" s="11">
        <v>26634</v>
      </c>
      <c r="B123" s="12">
        <v>8.908300024181733</v>
      </c>
      <c r="C123" s="10">
        <f t="shared" si="4"/>
        <v>36</v>
      </c>
      <c r="D123" s="13">
        <f t="shared" si="0"/>
        <v>-0.00479842672954309</v>
      </c>
      <c r="E123" s="10">
        <f t="shared" si="5"/>
        <v>40</v>
      </c>
      <c r="F123" s="13">
        <f t="shared" si="2"/>
        <v>-0.008149650535623396</v>
      </c>
    </row>
    <row r="124" spans="1:6" ht="11.25">
      <c r="A124" s="11">
        <v>26665</v>
      </c>
      <c r="B124" s="12">
        <v>8.953406016498226</v>
      </c>
      <c r="C124" s="10">
        <f t="shared" si="4"/>
        <v>37</v>
      </c>
      <c r="D124" s="13">
        <f t="shared" si="0"/>
        <v>0.00024064406908806064</v>
      </c>
      <c r="E124" s="10">
        <f t="shared" si="5"/>
        <v>41</v>
      </c>
      <c r="F124" s="13">
        <f t="shared" si="2"/>
        <v>-0.0031275482130019862</v>
      </c>
    </row>
    <row r="125" spans="1:6" ht="11.25">
      <c r="A125" s="11">
        <v>26696</v>
      </c>
      <c r="B125" s="12">
        <v>9.030922357910288</v>
      </c>
      <c r="C125" s="10">
        <f t="shared" si="4"/>
        <v>38</v>
      </c>
      <c r="D125" s="13">
        <f t="shared" si="0"/>
        <v>0.00890047644092607</v>
      </c>
      <c r="E125" s="10">
        <f t="shared" si="5"/>
        <v>42</v>
      </c>
      <c r="F125" s="13">
        <f t="shared" si="2"/>
        <v>0.0055031231956898345</v>
      </c>
    </row>
    <row r="126" spans="1:2" ht="11.25">
      <c r="A126" s="11">
        <v>26724</v>
      </c>
      <c r="B126" s="12">
        <v>9.086610484676134</v>
      </c>
    </row>
    <row r="127" spans="1:2" ht="11.25">
      <c r="A127" s="11">
        <v>26755</v>
      </c>
      <c r="B127" s="12">
        <v>9.069242880580996</v>
      </c>
    </row>
    <row r="128" spans="1:2" ht="11.25">
      <c r="A128" s="11">
        <v>26785</v>
      </c>
      <c r="B128" s="12">
        <v>9.079692150693086</v>
      </c>
    </row>
    <row r="129" spans="1:2" ht="11.25">
      <c r="A129" s="11">
        <v>26816</v>
      </c>
      <c r="B129" s="12">
        <v>9.099054893592916</v>
      </c>
    </row>
    <row r="130" spans="1:2" ht="11.25">
      <c r="A130" s="11">
        <v>26846</v>
      </c>
      <c r="B130" s="12">
        <v>9.092325979594436</v>
      </c>
    </row>
    <row r="131" spans="1:2" ht="11.25">
      <c r="A131" s="11">
        <v>26877</v>
      </c>
      <c r="B131" s="12">
        <v>9.111139020976385</v>
      </c>
    </row>
    <row r="132" spans="1:2" ht="11.25">
      <c r="A132" s="11">
        <v>26908</v>
      </c>
      <c r="B132" s="12">
        <v>9.081221572449643</v>
      </c>
    </row>
    <row r="133" spans="1:2" ht="11.25">
      <c r="A133" s="11">
        <v>26938</v>
      </c>
      <c r="B133" s="12">
        <v>9.091475147608854</v>
      </c>
    </row>
    <row r="134" spans="1:6" ht="11.25">
      <c r="A134" s="11">
        <v>26969</v>
      </c>
      <c r="B134" s="12">
        <v>9.16766630623854</v>
      </c>
      <c r="C134" s="10">
        <v>0</v>
      </c>
      <c r="D134" s="13">
        <f aca="true" t="shared" si="6" ref="D134:D165">(B134-B$134)/B$134</f>
        <v>0</v>
      </c>
      <c r="E134" s="10">
        <v>0</v>
      </c>
      <c r="F134" s="13">
        <f>(B134-B$134)/B$134</f>
        <v>0</v>
      </c>
    </row>
    <row r="135" spans="1:6" ht="11.25">
      <c r="A135" s="11">
        <v>26999</v>
      </c>
      <c r="B135" s="12">
        <v>9.130042892243223</v>
      </c>
      <c r="C135" s="10">
        <f>C134+1</f>
        <v>1</v>
      </c>
      <c r="D135" s="13">
        <f t="shared" si="6"/>
        <v>-0.004103924896319087</v>
      </c>
      <c r="E135" s="10">
        <f>E134+1</f>
        <v>1</v>
      </c>
      <c r="F135" s="13">
        <f aca="true" t="shared" si="7" ref="F135:F186">(B135-B$134)/B$134</f>
        <v>-0.004103924896319087</v>
      </c>
    </row>
    <row r="136" spans="1:6" ht="11.25">
      <c r="A136" s="11">
        <v>27030</v>
      </c>
      <c r="B136" s="12">
        <v>9.089043816284278</v>
      </c>
      <c r="C136" s="10">
        <f aca="true" t="shared" si="8" ref="C136:C186">C135+1</f>
        <v>2</v>
      </c>
      <c r="D136" s="13">
        <f t="shared" si="6"/>
        <v>-0.008576063670725123</v>
      </c>
      <c r="E136" s="10">
        <f aca="true" t="shared" si="9" ref="E136:E186">E135+1</f>
        <v>2</v>
      </c>
      <c r="F136" s="13">
        <f t="shared" si="7"/>
        <v>-0.008576063670725123</v>
      </c>
    </row>
    <row r="137" spans="1:6" ht="11.25">
      <c r="A137" s="11">
        <v>27061</v>
      </c>
      <c r="B137" s="12">
        <v>9.095952482605576</v>
      </c>
      <c r="C137" s="10">
        <f t="shared" si="8"/>
        <v>3</v>
      </c>
      <c r="D137" s="13">
        <f t="shared" si="6"/>
        <v>-0.007822473161371994</v>
      </c>
      <c r="E137" s="10">
        <f t="shared" si="9"/>
        <v>3</v>
      </c>
      <c r="F137" s="13">
        <f t="shared" si="7"/>
        <v>-0.007822473161371994</v>
      </c>
    </row>
    <row r="138" spans="1:6" ht="11.25">
      <c r="A138" s="11">
        <v>27089</v>
      </c>
      <c r="B138" s="12">
        <v>9.08642198737845</v>
      </c>
      <c r="C138" s="10">
        <f t="shared" si="8"/>
        <v>4</v>
      </c>
      <c r="D138" s="13">
        <f t="shared" si="6"/>
        <v>-0.008862050182258918</v>
      </c>
      <c r="E138" s="10">
        <f t="shared" si="9"/>
        <v>4</v>
      </c>
      <c r="F138" s="13">
        <f t="shared" si="7"/>
        <v>-0.008862050182258918</v>
      </c>
    </row>
    <row r="139" spans="1:6" ht="11.25">
      <c r="A139" s="11">
        <v>27120</v>
      </c>
      <c r="B139" s="12">
        <v>9.039244367190319</v>
      </c>
      <c r="C139" s="10">
        <f t="shared" si="8"/>
        <v>5</v>
      </c>
      <c r="D139" s="13">
        <f t="shared" si="6"/>
        <v>-0.014008138468219704</v>
      </c>
      <c r="E139" s="10">
        <f t="shared" si="9"/>
        <v>5</v>
      </c>
      <c r="F139" s="13">
        <f t="shared" si="7"/>
        <v>-0.014008138468219704</v>
      </c>
    </row>
    <row r="140" spans="1:6" ht="11.25">
      <c r="A140" s="11">
        <v>27150</v>
      </c>
      <c r="B140" s="12">
        <v>9.072881554307116</v>
      </c>
      <c r="C140" s="10">
        <f t="shared" si="8"/>
        <v>6</v>
      </c>
      <c r="D140" s="13">
        <f t="shared" si="6"/>
        <v>-0.010339027268796203</v>
      </c>
      <c r="E140" s="10">
        <f t="shared" si="9"/>
        <v>6</v>
      </c>
      <c r="F140" s="13">
        <f t="shared" si="7"/>
        <v>-0.010339027268796203</v>
      </c>
    </row>
    <row r="141" spans="1:6" ht="11.25">
      <c r="A141" s="11">
        <v>27181</v>
      </c>
      <c r="B141" s="12">
        <v>9.067715301492258</v>
      </c>
      <c r="C141" s="10">
        <f t="shared" si="8"/>
        <v>7</v>
      </c>
      <c r="D141" s="13">
        <f t="shared" si="6"/>
        <v>-0.010902557031146119</v>
      </c>
      <c r="E141" s="10">
        <f t="shared" si="9"/>
        <v>7</v>
      </c>
      <c r="F141" s="13">
        <f t="shared" si="7"/>
        <v>-0.010902557031146119</v>
      </c>
    </row>
    <row r="142" spans="1:6" ht="11.25">
      <c r="A142" s="11">
        <v>27211</v>
      </c>
      <c r="B142" s="12">
        <v>9.049423224334886</v>
      </c>
      <c r="C142" s="10">
        <f t="shared" si="8"/>
        <v>8</v>
      </c>
      <c r="D142" s="13">
        <f t="shared" si="6"/>
        <v>-0.012897838768759655</v>
      </c>
      <c r="E142" s="10">
        <f t="shared" si="9"/>
        <v>8</v>
      </c>
      <c r="F142" s="13">
        <f t="shared" si="7"/>
        <v>-0.012897838768759655</v>
      </c>
    </row>
    <row r="143" spans="1:6" ht="11.25">
      <c r="A143" s="11">
        <v>27242</v>
      </c>
      <c r="B143" s="12">
        <v>9.037902065899582</v>
      </c>
      <c r="C143" s="10">
        <f t="shared" si="8"/>
        <v>9</v>
      </c>
      <c r="D143" s="13">
        <f t="shared" si="6"/>
        <v>-0.014154555369304335</v>
      </c>
      <c r="E143" s="10">
        <f t="shared" si="9"/>
        <v>9</v>
      </c>
      <c r="F143" s="13">
        <f t="shared" si="7"/>
        <v>-0.014154555369304335</v>
      </c>
    </row>
    <row r="144" spans="1:6" ht="11.25">
      <c r="A144" s="11">
        <v>27273</v>
      </c>
      <c r="B144" s="12">
        <v>8.985840848336125</v>
      </c>
      <c r="C144" s="10">
        <f t="shared" si="8"/>
        <v>10</v>
      </c>
      <c r="D144" s="13">
        <f t="shared" si="6"/>
        <v>-0.019833341641011217</v>
      </c>
      <c r="E144" s="10">
        <f t="shared" si="9"/>
        <v>10</v>
      </c>
      <c r="F144" s="13">
        <f t="shared" si="7"/>
        <v>-0.019833341641011217</v>
      </c>
    </row>
    <row r="145" spans="1:6" ht="11.25">
      <c r="A145" s="11">
        <v>27303</v>
      </c>
      <c r="B145" s="12">
        <v>8.93989316577949</v>
      </c>
      <c r="C145" s="10">
        <f t="shared" si="8"/>
        <v>11</v>
      </c>
      <c r="D145" s="13">
        <f t="shared" si="6"/>
        <v>-0.024845269543030082</v>
      </c>
      <c r="E145" s="10">
        <f t="shared" si="9"/>
        <v>11</v>
      </c>
      <c r="F145" s="13">
        <f t="shared" si="7"/>
        <v>-0.024845269543030082</v>
      </c>
    </row>
    <row r="146" spans="1:6" ht="11.25">
      <c r="A146" s="11">
        <v>27334</v>
      </c>
      <c r="B146" s="12">
        <v>8.812641124524928</v>
      </c>
      <c r="C146" s="10">
        <f t="shared" si="8"/>
        <v>12</v>
      </c>
      <c r="D146" s="13">
        <f t="shared" si="6"/>
        <v>-0.038725796713610754</v>
      </c>
      <c r="E146" s="10">
        <f t="shared" si="9"/>
        <v>12</v>
      </c>
      <c r="F146" s="13">
        <f t="shared" si="7"/>
        <v>-0.038725796713610754</v>
      </c>
    </row>
    <row r="147" spans="1:6" ht="11.25">
      <c r="A147" s="11">
        <v>27364</v>
      </c>
      <c r="B147" s="12">
        <v>8.712779197326594</v>
      </c>
      <c r="C147" s="10">
        <f t="shared" si="8"/>
        <v>13</v>
      </c>
      <c r="D147" s="13">
        <f t="shared" si="6"/>
        <v>-0.04961863725367048</v>
      </c>
      <c r="E147" s="10">
        <f t="shared" si="9"/>
        <v>13</v>
      </c>
      <c r="F147" s="13">
        <f t="shared" si="7"/>
        <v>-0.04961863725367048</v>
      </c>
    </row>
    <row r="148" spans="1:6" ht="11.25">
      <c r="A148" s="11">
        <v>27395</v>
      </c>
      <c r="B148" s="12">
        <v>8.637047321370432</v>
      </c>
      <c r="C148" s="10">
        <f t="shared" si="8"/>
        <v>14</v>
      </c>
      <c r="D148" s="13">
        <f t="shared" si="6"/>
        <v>-0.05787939560005869</v>
      </c>
      <c r="E148" s="10">
        <f t="shared" si="9"/>
        <v>14</v>
      </c>
      <c r="F148" s="13">
        <f t="shared" si="7"/>
        <v>-0.05787939560005869</v>
      </c>
    </row>
    <row r="149" spans="1:6" ht="11.25">
      <c r="A149" s="11">
        <v>27426</v>
      </c>
      <c r="B149" s="12">
        <v>8.499575144562408</v>
      </c>
      <c r="C149" s="10">
        <f t="shared" si="8"/>
        <v>15</v>
      </c>
      <c r="D149" s="13">
        <f t="shared" si="6"/>
        <v>-0.07287472507823507</v>
      </c>
      <c r="E149" s="10">
        <f t="shared" si="9"/>
        <v>15</v>
      </c>
      <c r="F149" s="13">
        <f t="shared" si="7"/>
        <v>-0.07287472507823507</v>
      </c>
    </row>
    <row r="150" spans="1:6" ht="11.25">
      <c r="A150" s="11">
        <v>27454</v>
      </c>
      <c r="B150" s="12">
        <v>8.402126572400082</v>
      </c>
      <c r="C150" s="10">
        <f t="shared" si="8"/>
        <v>16</v>
      </c>
      <c r="D150" s="13">
        <f t="shared" si="6"/>
        <v>-0.08350431923089453</v>
      </c>
      <c r="E150" s="10">
        <f t="shared" si="9"/>
        <v>16</v>
      </c>
      <c r="F150" s="13">
        <f t="shared" si="7"/>
        <v>-0.08350431923089453</v>
      </c>
    </row>
    <row r="151" spans="1:6" ht="11.25">
      <c r="A151" s="11">
        <v>27485</v>
      </c>
      <c r="B151" s="12">
        <v>8.381604916495697</v>
      </c>
      <c r="C151" s="10">
        <f t="shared" si="8"/>
        <v>17</v>
      </c>
      <c r="D151" s="13">
        <f t="shared" si="6"/>
        <v>-0.08574280121953548</v>
      </c>
      <c r="E151" s="10">
        <f t="shared" si="9"/>
        <v>17</v>
      </c>
      <c r="F151" s="13">
        <f t="shared" si="7"/>
        <v>-0.08574280121953548</v>
      </c>
    </row>
    <row r="152" spans="1:6" ht="11.25">
      <c r="A152" s="11">
        <v>27515</v>
      </c>
      <c r="B152" s="12">
        <v>8.416720922252209</v>
      </c>
      <c r="C152" s="10">
        <f t="shared" si="8"/>
        <v>18</v>
      </c>
      <c r="D152" s="13">
        <f t="shared" si="6"/>
        <v>-0.08191238194122735</v>
      </c>
      <c r="E152" s="10">
        <f t="shared" si="9"/>
        <v>18</v>
      </c>
      <c r="F152" s="13">
        <f t="shared" si="7"/>
        <v>-0.08191238194122735</v>
      </c>
    </row>
    <row r="153" spans="1:6" ht="11.25">
      <c r="A153" s="11">
        <v>27546</v>
      </c>
      <c r="B153" s="12">
        <v>8.404455901904377</v>
      </c>
      <c r="C153" s="10">
        <f t="shared" si="8"/>
        <v>19</v>
      </c>
      <c r="D153" s="13">
        <f t="shared" si="6"/>
        <v>-0.08325023826563184</v>
      </c>
      <c r="E153" s="10">
        <f t="shared" si="9"/>
        <v>19</v>
      </c>
      <c r="F153" s="13">
        <f t="shared" si="7"/>
        <v>-0.08325023826563184</v>
      </c>
    </row>
    <row r="154" spans="1:6" ht="11.25">
      <c r="A154" s="11">
        <v>27576</v>
      </c>
      <c r="B154" s="12">
        <v>8.427571685085429</v>
      </c>
      <c r="C154" s="10">
        <f t="shared" si="8"/>
        <v>20</v>
      </c>
      <c r="D154" s="13">
        <f t="shared" si="6"/>
        <v>-0.08072879143184807</v>
      </c>
      <c r="E154" s="10">
        <f t="shared" si="9"/>
        <v>20</v>
      </c>
      <c r="F154" s="13">
        <f t="shared" si="7"/>
        <v>-0.08072879143184807</v>
      </c>
    </row>
    <row r="155" spans="1:6" ht="11.25">
      <c r="A155" s="11">
        <v>27607</v>
      </c>
      <c r="B155" s="12">
        <v>8.523708470877601</v>
      </c>
      <c r="C155" s="10">
        <f t="shared" si="8"/>
        <v>21</v>
      </c>
      <c r="D155" s="13">
        <f t="shared" si="6"/>
        <v>-0.07024228564282826</v>
      </c>
      <c r="E155" s="10">
        <f t="shared" si="9"/>
        <v>21</v>
      </c>
      <c r="F155" s="13">
        <f t="shared" si="7"/>
        <v>-0.07024228564282826</v>
      </c>
    </row>
    <row r="156" spans="1:6" ht="11.25">
      <c r="A156" s="11">
        <v>27638</v>
      </c>
      <c r="B156" s="12">
        <v>8.534834403436648</v>
      </c>
      <c r="C156" s="10">
        <f t="shared" si="8"/>
        <v>22</v>
      </c>
      <c r="D156" s="13">
        <f t="shared" si="6"/>
        <v>-0.06902867989111415</v>
      </c>
      <c r="E156" s="10">
        <f t="shared" si="9"/>
        <v>22</v>
      </c>
      <c r="F156" s="13">
        <f t="shared" si="7"/>
        <v>-0.06902867989111415</v>
      </c>
    </row>
    <row r="157" spans="1:6" ht="11.25">
      <c r="A157" s="11">
        <v>27668</v>
      </c>
      <c r="B157" s="12">
        <v>8.559544764374952</v>
      </c>
      <c r="C157" s="10">
        <f t="shared" si="8"/>
        <v>23</v>
      </c>
      <c r="D157" s="13">
        <f t="shared" si="6"/>
        <v>-0.06633329808806046</v>
      </c>
      <c r="E157" s="10">
        <f t="shared" si="9"/>
        <v>23</v>
      </c>
      <c r="F157" s="13">
        <f t="shared" si="7"/>
        <v>-0.06633329808806046</v>
      </c>
    </row>
    <row r="158" spans="1:6" ht="11.25">
      <c r="A158" s="11">
        <v>27699</v>
      </c>
      <c r="B158" s="12">
        <v>8.566406426532504</v>
      </c>
      <c r="C158" s="10">
        <f t="shared" si="8"/>
        <v>24</v>
      </c>
      <c r="D158" s="13">
        <f t="shared" si="6"/>
        <v>-0.06558483474653555</v>
      </c>
      <c r="E158" s="10">
        <f t="shared" si="9"/>
        <v>24</v>
      </c>
      <c r="F158" s="13">
        <f t="shared" si="7"/>
        <v>-0.06558483474653555</v>
      </c>
    </row>
    <row r="159" spans="1:6" ht="11.25">
      <c r="A159" s="11">
        <v>27729</v>
      </c>
      <c r="B159" s="12">
        <v>8.633933450991416</v>
      </c>
      <c r="C159" s="10">
        <f t="shared" si="8"/>
        <v>25</v>
      </c>
      <c r="D159" s="13">
        <f t="shared" si="6"/>
        <v>-0.05821905351026174</v>
      </c>
      <c r="E159" s="10">
        <f t="shared" si="9"/>
        <v>25</v>
      </c>
      <c r="F159" s="13">
        <f t="shared" si="7"/>
        <v>-0.05821905351026174</v>
      </c>
    </row>
    <row r="160" spans="1:6" ht="11.25">
      <c r="A160" s="11">
        <v>27760</v>
      </c>
      <c r="B160" s="12">
        <v>8.722149264177704</v>
      </c>
      <c r="C160" s="10">
        <f t="shared" si="8"/>
        <v>26</v>
      </c>
      <c r="D160" s="13">
        <f t="shared" si="6"/>
        <v>-0.04859655960183298</v>
      </c>
      <c r="E160" s="10">
        <f t="shared" si="9"/>
        <v>26</v>
      </c>
      <c r="F160" s="13">
        <f t="shared" si="7"/>
        <v>-0.04859655960183298</v>
      </c>
    </row>
    <row r="161" spans="1:6" ht="11.25">
      <c r="A161" s="11">
        <v>27791</v>
      </c>
      <c r="B161" s="12">
        <v>8.75783540022548</v>
      </c>
      <c r="C161" s="10">
        <f t="shared" si="8"/>
        <v>27</v>
      </c>
      <c r="D161" s="13">
        <f t="shared" si="6"/>
        <v>-0.04470395107358718</v>
      </c>
      <c r="E161" s="10">
        <f t="shared" si="9"/>
        <v>27</v>
      </c>
      <c r="F161" s="13">
        <f t="shared" si="7"/>
        <v>-0.04470395107358718</v>
      </c>
    </row>
    <row r="162" spans="1:6" ht="11.25">
      <c r="A162" s="11">
        <v>27820</v>
      </c>
      <c r="B162" s="12">
        <v>8.710491825895012</v>
      </c>
      <c r="C162" s="10">
        <f t="shared" si="8"/>
        <v>28</v>
      </c>
      <c r="D162" s="13">
        <f t="shared" si="6"/>
        <v>-0.04986814147373844</v>
      </c>
      <c r="E162" s="10">
        <f t="shared" si="9"/>
        <v>28</v>
      </c>
      <c r="F162" s="13">
        <f t="shared" si="7"/>
        <v>-0.04986814147373844</v>
      </c>
    </row>
    <row r="163" spans="1:6" ht="11.25">
      <c r="A163" s="11">
        <v>27851</v>
      </c>
      <c r="B163" s="12">
        <v>8.736667478527805</v>
      </c>
      <c r="C163" s="10">
        <f t="shared" si="8"/>
        <v>29</v>
      </c>
      <c r="D163" s="13">
        <f t="shared" si="6"/>
        <v>-0.04701292709764579</v>
      </c>
      <c r="E163" s="10">
        <f t="shared" si="9"/>
        <v>29</v>
      </c>
      <c r="F163" s="13">
        <f t="shared" si="7"/>
        <v>-0.04701292709764579</v>
      </c>
    </row>
    <row r="164" spans="1:6" ht="11.25">
      <c r="A164" s="11">
        <v>27881</v>
      </c>
      <c r="B164" s="12">
        <v>8.752931722481666</v>
      </c>
      <c r="C164" s="10">
        <f t="shared" si="8"/>
        <v>30</v>
      </c>
      <c r="D164" s="13">
        <f t="shared" si="6"/>
        <v>-0.045238839406125705</v>
      </c>
      <c r="E164" s="10">
        <f t="shared" si="9"/>
        <v>30</v>
      </c>
      <c r="F164" s="13">
        <f t="shared" si="7"/>
        <v>-0.045238839406125705</v>
      </c>
    </row>
    <row r="165" spans="1:6" ht="11.25">
      <c r="A165" s="11">
        <v>27912</v>
      </c>
      <c r="B165" s="12">
        <v>8.750541413548186</v>
      </c>
      <c r="C165" s="10">
        <f t="shared" si="8"/>
        <v>31</v>
      </c>
      <c r="D165" s="13">
        <f t="shared" si="6"/>
        <v>-0.04549957194738904</v>
      </c>
      <c r="E165" s="10">
        <f t="shared" si="9"/>
        <v>31</v>
      </c>
      <c r="F165" s="13">
        <f t="shared" si="7"/>
        <v>-0.04549957194738904</v>
      </c>
    </row>
    <row r="166" spans="1:6" ht="11.25">
      <c r="A166" s="11">
        <v>27942</v>
      </c>
      <c r="B166" s="12">
        <v>8.766745670092696</v>
      </c>
      <c r="C166" s="10">
        <f t="shared" si="8"/>
        <v>32</v>
      </c>
      <c r="D166" s="13">
        <f aca="true" t="shared" si="10" ref="D166:D186">(B166-B$134)/B$134</f>
        <v>-0.04373202762332444</v>
      </c>
      <c r="E166" s="10">
        <f t="shared" si="9"/>
        <v>32</v>
      </c>
      <c r="F166" s="13">
        <f t="shared" si="7"/>
        <v>-0.04373202762332444</v>
      </c>
    </row>
    <row r="167" spans="1:6" ht="11.25">
      <c r="A167" s="11">
        <v>27973</v>
      </c>
      <c r="B167" s="12">
        <v>8.750656095851825</v>
      </c>
      <c r="C167" s="10">
        <f t="shared" si="8"/>
        <v>33</v>
      </c>
      <c r="D167" s="13">
        <f t="shared" si="10"/>
        <v>-0.0454870625148019</v>
      </c>
      <c r="E167" s="10">
        <f t="shared" si="9"/>
        <v>33</v>
      </c>
      <c r="F167" s="13">
        <f t="shared" si="7"/>
        <v>-0.0454870625148019</v>
      </c>
    </row>
    <row r="168" spans="1:6" ht="11.25">
      <c r="A168" s="11">
        <v>28004</v>
      </c>
      <c r="B168" s="12">
        <v>8.774734376000952</v>
      </c>
      <c r="C168" s="10">
        <f t="shared" si="8"/>
        <v>34</v>
      </c>
      <c r="D168" s="13">
        <f t="shared" si="10"/>
        <v>-0.042860627460905874</v>
      </c>
      <c r="E168" s="10">
        <f t="shared" si="9"/>
        <v>34</v>
      </c>
      <c r="F168" s="13">
        <f t="shared" si="7"/>
        <v>-0.042860627460905874</v>
      </c>
    </row>
    <row r="169" spans="1:6" ht="11.25">
      <c r="A169" s="11">
        <v>28034</v>
      </c>
      <c r="B169" s="12">
        <v>8.725574771759952</v>
      </c>
      <c r="C169" s="10">
        <f t="shared" si="8"/>
        <v>35</v>
      </c>
      <c r="D169" s="13">
        <f t="shared" si="10"/>
        <v>-0.04822290861282204</v>
      </c>
      <c r="E169" s="10">
        <f t="shared" si="9"/>
        <v>35</v>
      </c>
      <c r="F169" s="13">
        <f t="shared" si="7"/>
        <v>-0.04822290861282204</v>
      </c>
    </row>
    <row r="170" spans="1:6" ht="11.25">
      <c r="A170" s="11">
        <v>28065</v>
      </c>
      <c r="B170" s="12">
        <v>8.750665996711128</v>
      </c>
      <c r="C170" s="10">
        <f t="shared" si="8"/>
        <v>36</v>
      </c>
      <c r="D170" s="13">
        <f t="shared" si="10"/>
        <v>-0.04548598253883294</v>
      </c>
      <c r="E170" s="10">
        <f t="shared" si="9"/>
        <v>36</v>
      </c>
      <c r="F170" s="13">
        <f t="shared" si="7"/>
        <v>-0.04548598253883294</v>
      </c>
    </row>
    <row r="171" spans="1:6" ht="11.25">
      <c r="A171" s="11">
        <v>28095</v>
      </c>
      <c r="B171" s="12">
        <v>8.773414486085818</v>
      </c>
      <c r="C171" s="10">
        <f t="shared" si="8"/>
        <v>37</v>
      </c>
      <c r="D171" s="13">
        <f t="shared" si="10"/>
        <v>-0.043004599751240644</v>
      </c>
      <c r="E171" s="10">
        <f t="shared" si="9"/>
        <v>37</v>
      </c>
      <c r="F171" s="13">
        <f t="shared" si="7"/>
        <v>-0.043004599751240644</v>
      </c>
    </row>
    <row r="172" spans="1:6" ht="11.25">
      <c r="A172" s="11">
        <v>28126</v>
      </c>
      <c r="B172" s="12">
        <v>8.727976575968476</v>
      </c>
      <c r="C172" s="10">
        <f t="shared" si="8"/>
        <v>38</v>
      </c>
      <c r="D172" s="13">
        <f t="shared" si="10"/>
        <v>-0.047960922178292884</v>
      </c>
      <c r="E172" s="10">
        <f t="shared" si="9"/>
        <v>38</v>
      </c>
      <c r="F172" s="13">
        <f t="shared" si="7"/>
        <v>-0.047960922178292884</v>
      </c>
    </row>
    <row r="173" spans="1:6" ht="11.25">
      <c r="A173" s="11">
        <v>28157</v>
      </c>
      <c r="B173" s="12">
        <v>8.862184628846434</v>
      </c>
      <c r="C173" s="10">
        <f t="shared" si="8"/>
        <v>39</v>
      </c>
      <c r="D173" s="13">
        <f t="shared" si="10"/>
        <v>-0.033321640119495705</v>
      </c>
      <c r="E173" s="10">
        <f t="shared" si="9"/>
        <v>39</v>
      </c>
      <c r="F173" s="13">
        <f t="shared" si="7"/>
        <v>-0.033321640119495705</v>
      </c>
    </row>
    <row r="174" spans="1:6" ht="11.25">
      <c r="A174" s="11">
        <v>28185</v>
      </c>
      <c r="B174" s="12">
        <v>8.891868630290444</v>
      </c>
      <c r="C174" s="10">
        <f t="shared" si="8"/>
        <v>40</v>
      </c>
      <c r="D174" s="13">
        <f t="shared" si="10"/>
        <v>-0.03008373851482987</v>
      </c>
      <c r="E174" s="10">
        <f t="shared" si="9"/>
        <v>40</v>
      </c>
      <c r="F174" s="13">
        <f t="shared" si="7"/>
        <v>-0.03008373851482987</v>
      </c>
    </row>
    <row r="175" spans="1:6" ht="11.25">
      <c r="A175" s="11">
        <v>28216</v>
      </c>
      <c r="B175" s="12">
        <v>8.955280927506688</v>
      </c>
      <c r="C175" s="10">
        <f t="shared" si="8"/>
        <v>41</v>
      </c>
      <c r="D175" s="13">
        <f t="shared" si="10"/>
        <v>-0.023166787668452267</v>
      </c>
      <c r="E175" s="10">
        <f t="shared" si="9"/>
        <v>41</v>
      </c>
      <c r="F175" s="13">
        <f t="shared" si="7"/>
        <v>-0.023166787668452267</v>
      </c>
    </row>
    <row r="176" spans="1:6" ht="11.25">
      <c r="A176" s="11">
        <v>28246</v>
      </c>
      <c r="B176" s="12">
        <v>8.992102858337917</v>
      </c>
      <c r="C176" s="10">
        <f t="shared" si="8"/>
        <v>42</v>
      </c>
      <c r="D176" s="13">
        <f t="shared" si="10"/>
        <v>-0.019150287765290253</v>
      </c>
      <c r="E176" s="10">
        <f t="shared" si="9"/>
        <v>42</v>
      </c>
      <c r="F176" s="13">
        <f t="shared" si="7"/>
        <v>-0.019150287765290253</v>
      </c>
    </row>
    <row r="177" spans="1:6" ht="11.25">
      <c r="A177" s="11">
        <v>28277</v>
      </c>
      <c r="B177" s="12">
        <v>9.026042163502813</v>
      </c>
      <c r="C177" s="10">
        <f t="shared" si="8"/>
        <v>43</v>
      </c>
      <c r="D177" s="13">
        <f t="shared" si="10"/>
        <v>-0.015448221827113523</v>
      </c>
      <c r="E177" s="10">
        <f t="shared" si="9"/>
        <v>43</v>
      </c>
      <c r="F177" s="13">
        <f t="shared" si="7"/>
        <v>-0.015448221827113523</v>
      </c>
    </row>
    <row r="178" spans="1:6" ht="11.25">
      <c r="A178" s="11">
        <v>28307</v>
      </c>
      <c r="B178" s="12">
        <v>9.025139664804469</v>
      </c>
      <c r="C178" s="10">
        <f t="shared" si="8"/>
        <v>44</v>
      </c>
      <c r="D178" s="13">
        <f t="shared" si="10"/>
        <v>-0.01554666549513083</v>
      </c>
      <c r="E178" s="10">
        <f t="shared" si="9"/>
        <v>44</v>
      </c>
      <c r="F178" s="13">
        <f t="shared" si="7"/>
        <v>-0.01554666549513083</v>
      </c>
    </row>
    <row r="179" spans="1:6" ht="11.25">
      <c r="A179" s="11">
        <v>28338</v>
      </c>
      <c r="B179" s="12">
        <v>9.04006247364818</v>
      </c>
      <c r="C179" s="10">
        <f t="shared" si="8"/>
        <v>45</v>
      </c>
      <c r="D179" s="13">
        <f t="shared" si="10"/>
        <v>-0.013918900222571152</v>
      </c>
      <c r="E179" s="10">
        <f t="shared" si="9"/>
        <v>45</v>
      </c>
      <c r="F179" s="13">
        <f t="shared" si="7"/>
        <v>-0.013918900222571152</v>
      </c>
    </row>
    <row r="180" spans="1:6" ht="11.25">
      <c r="A180" s="11">
        <v>28369</v>
      </c>
      <c r="B180" s="12">
        <v>9.082311726661715</v>
      </c>
      <c r="C180" s="10">
        <f t="shared" si="8"/>
        <v>46</v>
      </c>
      <c r="D180" s="13">
        <f t="shared" si="10"/>
        <v>-0.009310393367911196</v>
      </c>
      <c r="E180" s="10">
        <f t="shared" si="9"/>
        <v>46</v>
      </c>
      <c r="F180" s="13">
        <f t="shared" si="7"/>
        <v>-0.009310393367911196</v>
      </c>
    </row>
    <row r="181" spans="1:6" ht="11.25">
      <c r="A181" s="11">
        <v>28399</v>
      </c>
      <c r="B181" s="12">
        <v>9.122534580352658</v>
      </c>
      <c r="C181" s="10">
        <f t="shared" si="8"/>
        <v>47</v>
      </c>
      <c r="D181" s="13">
        <f t="shared" si="10"/>
        <v>-0.004922924153027983</v>
      </c>
      <c r="E181" s="10">
        <f t="shared" si="9"/>
        <v>47</v>
      </c>
      <c r="F181" s="13">
        <f t="shared" si="7"/>
        <v>-0.004922924153027983</v>
      </c>
    </row>
    <row r="182" spans="1:6" ht="11.25">
      <c r="A182" s="11">
        <v>28430</v>
      </c>
      <c r="B182" s="12">
        <v>9.133965172734916</v>
      </c>
      <c r="C182" s="10">
        <f t="shared" si="8"/>
        <v>48</v>
      </c>
      <c r="D182" s="13">
        <f t="shared" si="10"/>
        <v>-0.003676086408237982</v>
      </c>
      <c r="E182" s="10">
        <f t="shared" si="9"/>
        <v>48</v>
      </c>
      <c r="F182" s="13">
        <f t="shared" si="7"/>
        <v>-0.003676086408237982</v>
      </c>
    </row>
    <row r="183" spans="1:6" ht="11.25">
      <c r="A183" s="11">
        <v>28460</v>
      </c>
      <c r="B183" s="12">
        <v>9.130867699534758</v>
      </c>
      <c r="C183" s="10">
        <f t="shared" si="8"/>
        <v>49</v>
      </c>
      <c r="D183" s="13">
        <f t="shared" si="10"/>
        <v>-0.0040139557303413296</v>
      </c>
      <c r="E183" s="10">
        <f t="shared" si="9"/>
        <v>49</v>
      </c>
      <c r="F183" s="13">
        <f t="shared" si="7"/>
        <v>-0.0040139557303413296</v>
      </c>
    </row>
    <row r="184" spans="1:6" ht="11.25">
      <c r="A184" s="11">
        <v>28491</v>
      </c>
      <c r="B184" s="12">
        <v>9.009623430962343</v>
      </c>
      <c r="C184" s="10">
        <f t="shared" si="8"/>
        <v>50</v>
      </c>
      <c r="D184" s="13">
        <f t="shared" si="10"/>
        <v>-0.017239160981312222</v>
      </c>
      <c r="E184" s="10">
        <f t="shared" si="9"/>
        <v>50</v>
      </c>
      <c r="F184" s="13">
        <f t="shared" si="7"/>
        <v>-0.017239160981312222</v>
      </c>
    </row>
    <row r="185" spans="1:6" ht="11.25">
      <c r="A185" s="11">
        <v>28522</v>
      </c>
      <c r="B185" s="12">
        <v>9.115203124788577</v>
      </c>
      <c r="C185" s="10">
        <f t="shared" si="8"/>
        <v>51</v>
      </c>
      <c r="D185" s="13">
        <f t="shared" si="10"/>
        <v>-0.005722632096050769</v>
      </c>
      <c r="E185" s="10">
        <f t="shared" si="9"/>
        <v>51</v>
      </c>
      <c r="F185" s="13">
        <f t="shared" si="7"/>
        <v>-0.005722632096050769</v>
      </c>
    </row>
    <row r="186" spans="1:6" ht="11.25">
      <c r="A186" s="11">
        <v>28550</v>
      </c>
      <c r="B186" s="12">
        <v>9.224761595731257</v>
      </c>
      <c r="C186" s="10">
        <f t="shared" si="8"/>
        <v>52</v>
      </c>
      <c r="D186" s="13">
        <f t="shared" si="10"/>
        <v>0.006227897873405728</v>
      </c>
      <c r="E186" s="10">
        <f t="shared" si="9"/>
        <v>52</v>
      </c>
      <c r="F186" s="13">
        <f t="shared" si="7"/>
        <v>0.006227897873405728</v>
      </c>
    </row>
    <row r="187" spans="1:2" ht="11.25">
      <c r="A187" s="11">
        <v>28581</v>
      </c>
      <c r="B187" s="12">
        <v>9.302706183245979</v>
      </c>
    </row>
    <row r="188" spans="1:2" ht="11.25">
      <c r="A188" s="11">
        <v>28611</v>
      </c>
      <c r="B188" s="12">
        <v>9.331952779852257</v>
      </c>
    </row>
    <row r="189" spans="1:2" ht="11.25">
      <c r="A189" s="11">
        <v>28642</v>
      </c>
      <c r="B189" s="12">
        <v>9.401397416420204</v>
      </c>
    </row>
    <row r="190" spans="1:2" ht="11.25">
      <c r="A190" s="11">
        <v>28672</v>
      </c>
      <c r="B190" s="12">
        <v>9.417952644175717</v>
      </c>
    </row>
    <row r="191" spans="1:2" ht="11.25">
      <c r="A191" s="11">
        <v>28703</v>
      </c>
      <c r="B191" s="12">
        <v>9.414536205945284</v>
      </c>
    </row>
    <row r="192" spans="1:2" ht="11.25">
      <c r="A192" s="11">
        <v>28734</v>
      </c>
      <c r="B192" s="12">
        <v>9.435583058503012</v>
      </c>
    </row>
    <row r="193" spans="1:2" ht="11.25">
      <c r="A193" s="11">
        <v>28764</v>
      </c>
      <c r="B193" s="12">
        <v>9.45823361670315</v>
      </c>
    </row>
    <row r="194" spans="1:2" ht="11.25">
      <c r="A194" s="11">
        <v>28795</v>
      </c>
      <c r="B194" s="12">
        <v>9.480774202204978</v>
      </c>
    </row>
    <row r="195" spans="1:2" ht="11.25">
      <c r="A195" s="11">
        <v>28825</v>
      </c>
      <c r="B195" s="12">
        <v>9.507886281677175</v>
      </c>
    </row>
    <row r="196" spans="1:2" ht="11.25">
      <c r="A196" s="11">
        <v>28856</v>
      </c>
      <c r="B196" s="12">
        <v>9.482662642372071</v>
      </c>
    </row>
    <row r="197" spans="1:2" ht="11.25">
      <c r="A197" s="11">
        <v>28887</v>
      </c>
      <c r="B197" s="12">
        <v>9.530617889805933</v>
      </c>
    </row>
    <row r="198" spans="1:6" ht="11.25">
      <c r="A198" s="11">
        <v>28915</v>
      </c>
      <c r="B198" s="12">
        <v>9.609521559467398</v>
      </c>
      <c r="C198" s="10">
        <f aca="true" t="shared" si="11" ref="C198:C207">C199-1</f>
        <v>-10</v>
      </c>
      <c r="D198" s="13">
        <f aca="true" t="shared" si="12" ref="D198:D225">(B198-B$208)/B$208</f>
        <v>0.009907206518057769</v>
      </c>
      <c r="E198" s="10">
        <v>0</v>
      </c>
      <c r="F198" s="13">
        <f aca="true" t="shared" si="13" ref="F198:F225">(B198-B$198)/B$198</f>
        <v>0</v>
      </c>
    </row>
    <row r="199" spans="1:6" ht="11.25">
      <c r="A199" s="11">
        <v>28946</v>
      </c>
      <c r="B199" s="12">
        <v>9.443613519857124</v>
      </c>
      <c r="C199" s="10">
        <f t="shared" si="11"/>
        <v>-9</v>
      </c>
      <c r="D199" s="13">
        <f t="shared" si="12"/>
        <v>-0.007528804607451966</v>
      </c>
      <c r="E199" s="10">
        <f aca="true" t="shared" si="14" ref="E199:E208">E198+1</f>
        <v>1</v>
      </c>
      <c r="F199" s="13">
        <f t="shared" si="13"/>
        <v>-0.017264963565935272</v>
      </c>
    </row>
    <row r="200" spans="1:6" ht="11.25">
      <c r="A200" s="11">
        <v>28976</v>
      </c>
      <c r="B200" s="12">
        <v>9.56286454208086</v>
      </c>
      <c r="C200" s="10">
        <f t="shared" si="11"/>
        <v>-8</v>
      </c>
      <c r="D200" s="13">
        <f t="shared" si="12"/>
        <v>0.005003813794319007</v>
      </c>
      <c r="E200" s="10">
        <f t="shared" si="14"/>
        <v>2</v>
      </c>
      <c r="F200" s="13">
        <f t="shared" si="13"/>
        <v>-0.004855290359442629</v>
      </c>
    </row>
    <row r="201" spans="1:6" ht="11.25">
      <c r="A201" s="11">
        <v>29007</v>
      </c>
      <c r="B201" s="12">
        <v>9.58779273432082</v>
      </c>
      <c r="C201" s="10">
        <f t="shared" si="11"/>
        <v>-7</v>
      </c>
      <c r="D201" s="13">
        <f t="shared" si="12"/>
        <v>0.007623627989314003</v>
      </c>
      <c r="E201" s="10">
        <f t="shared" si="14"/>
        <v>3</v>
      </c>
      <c r="F201" s="13">
        <f t="shared" si="13"/>
        <v>-0.002261176585339016</v>
      </c>
    </row>
    <row r="202" spans="1:6" ht="11.25">
      <c r="A202" s="11">
        <v>29037</v>
      </c>
      <c r="B202" s="12">
        <v>9.574217271976337</v>
      </c>
      <c r="C202" s="10">
        <f t="shared" si="11"/>
        <v>-6</v>
      </c>
      <c r="D202" s="13">
        <f t="shared" si="12"/>
        <v>0.006196922490120876</v>
      </c>
      <c r="E202" s="10">
        <f t="shared" si="14"/>
        <v>4</v>
      </c>
      <c r="F202" s="13">
        <f t="shared" si="13"/>
        <v>-0.0036738860798202957</v>
      </c>
    </row>
    <row r="203" spans="1:6" ht="11.25">
      <c r="A203" s="11">
        <v>29068</v>
      </c>
      <c r="B203" s="12">
        <v>9.557178409983187</v>
      </c>
      <c r="C203" s="10">
        <f t="shared" si="11"/>
        <v>-5</v>
      </c>
      <c r="D203" s="13">
        <f t="shared" si="12"/>
        <v>0.004406232973347199</v>
      </c>
      <c r="E203" s="10">
        <f t="shared" si="14"/>
        <v>5</v>
      </c>
      <c r="F203" s="13">
        <f t="shared" si="13"/>
        <v>-0.005447008902606745</v>
      </c>
    </row>
    <row r="204" spans="1:6" ht="11.25">
      <c r="A204" s="11">
        <v>29099</v>
      </c>
      <c r="B204" s="12">
        <v>9.564713598213256</v>
      </c>
      <c r="C204" s="10">
        <f t="shared" si="11"/>
        <v>-4</v>
      </c>
      <c r="D204" s="13">
        <f t="shared" si="12"/>
        <v>0.005198139297603182</v>
      </c>
      <c r="E204" s="10">
        <f t="shared" si="14"/>
        <v>6</v>
      </c>
      <c r="F204" s="13">
        <f t="shared" si="13"/>
        <v>-0.0046628711925825695</v>
      </c>
    </row>
    <row r="205" spans="1:6" ht="11.25">
      <c r="A205" s="11">
        <v>29129</v>
      </c>
      <c r="B205" s="12">
        <v>9.573371463480498</v>
      </c>
      <c r="C205" s="10">
        <f t="shared" si="11"/>
        <v>-3</v>
      </c>
      <c r="D205" s="13">
        <f t="shared" si="12"/>
        <v>0.00610803272698375</v>
      </c>
      <c r="E205" s="10">
        <f t="shared" si="14"/>
        <v>7</v>
      </c>
      <c r="F205" s="13">
        <f t="shared" si="13"/>
        <v>-0.003761903832900401</v>
      </c>
    </row>
    <row r="206" spans="1:6" ht="11.25">
      <c r="A206" s="11">
        <v>29160</v>
      </c>
      <c r="B206" s="12">
        <v>9.568798867857774</v>
      </c>
      <c r="C206" s="10">
        <f t="shared" si="11"/>
        <v>-2</v>
      </c>
      <c r="D206" s="13">
        <f t="shared" si="12"/>
        <v>0.005627478388944689</v>
      </c>
      <c r="E206" s="10">
        <f t="shared" si="14"/>
        <v>8</v>
      </c>
      <c r="F206" s="13">
        <f t="shared" si="13"/>
        <v>-0.004237743924878663</v>
      </c>
    </row>
    <row r="207" spans="1:6" ht="11.25">
      <c r="A207" s="11">
        <v>29190</v>
      </c>
      <c r="B207" s="12">
        <v>9.545548933237312</v>
      </c>
      <c r="C207" s="10">
        <f t="shared" si="11"/>
        <v>-1</v>
      </c>
      <c r="D207" s="13">
        <f t="shared" si="12"/>
        <v>0.003184039724597668</v>
      </c>
      <c r="E207" s="10">
        <f t="shared" si="14"/>
        <v>9</v>
      </c>
      <c r="F207" s="13">
        <f t="shared" si="13"/>
        <v>-0.00665721241522786</v>
      </c>
    </row>
    <row r="208" spans="1:6" ht="11.25">
      <c r="A208" s="11">
        <v>29221</v>
      </c>
      <c r="B208" s="12">
        <v>9.515251992902353</v>
      </c>
      <c r="C208" s="10">
        <v>0</v>
      </c>
      <c r="D208" s="13">
        <f t="shared" si="12"/>
        <v>0</v>
      </c>
      <c r="E208" s="10">
        <f t="shared" si="14"/>
        <v>10</v>
      </c>
      <c r="F208" s="13">
        <f t="shared" si="13"/>
        <v>-0.009810016657090389</v>
      </c>
    </row>
    <row r="209" spans="1:6" ht="11.25">
      <c r="A209" s="11">
        <v>29252</v>
      </c>
      <c r="B209" s="12">
        <v>9.517517298558344</v>
      </c>
      <c r="C209" s="10">
        <f>C208+1</f>
        <v>1</v>
      </c>
      <c r="D209" s="13">
        <f t="shared" si="12"/>
        <v>0.00023807101038211551</v>
      </c>
      <c r="E209" s="10">
        <f>E208+1</f>
        <v>11</v>
      </c>
      <c r="F209" s="13">
        <f t="shared" si="13"/>
        <v>-0.009574281127285691</v>
      </c>
    </row>
    <row r="210" spans="1:6" ht="11.25">
      <c r="A210" s="11">
        <v>29281</v>
      </c>
      <c r="B210" s="12">
        <v>9.485761935185389</v>
      </c>
      <c r="C210" s="10">
        <f aca="true" t="shared" si="15" ref="C210:C259">C209+1</f>
        <v>2</v>
      </c>
      <c r="D210" s="13">
        <f t="shared" si="12"/>
        <v>-0.0030992408544683707</v>
      </c>
      <c r="E210" s="10">
        <f aca="true" t="shared" si="16" ref="E210:E225">E209+1</f>
        <v>12</v>
      </c>
      <c r="F210" s="13">
        <f t="shared" si="13"/>
        <v>-0.012878853907152089</v>
      </c>
    </row>
    <row r="211" spans="1:6" ht="11.25">
      <c r="A211" s="11">
        <v>29312</v>
      </c>
      <c r="B211" s="12">
        <v>9.381253411752276</v>
      </c>
      <c r="C211" s="10">
        <f t="shared" si="15"/>
        <v>3</v>
      </c>
      <c r="D211" s="13">
        <f t="shared" si="12"/>
        <v>-0.014082504725048805</v>
      </c>
      <c r="E211" s="10">
        <f t="shared" si="16"/>
        <v>13</v>
      </c>
      <c r="F211" s="13">
        <f t="shared" si="13"/>
        <v>-0.02375437177621291</v>
      </c>
    </row>
    <row r="212" spans="1:6" ht="11.25">
      <c r="A212" s="11">
        <v>29342</v>
      </c>
      <c r="B212" s="12">
        <v>9.291689498520144</v>
      </c>
      <c r="C212" s="10">
        <f t="shared" si="15"/>
        <v>4</v>
      </c>
      <c r="D212" s="13">
        <f t="shared" si="12"/>
        <v>-0.0234951732806414</v>
      </c>
      <c r="E212" s="10">
        <f t="shared" si="16"/>
        <v>14</v>
      </c>
      <c r="F212" s="13">
        <f t="shared" si="13"/>
        <v>-0.03307470189648747</v>
      </c>
    </row>
    <row r="213" spans="1:6" ht="11.25">
      <c r="A213" s="11">
        <v>29373</v>
      </c>
      <c r="B213" s="12">
        <v>9.2091343619302</v>
      </c>
      <c r="C213" s="10">
        <f t="shared" si="15"/>
        <v>5</v>
      </c>
      <c r="D213" s="13">
        <f t="shared" si="12"/>
        <v>-0.03217125843860923</v>
      </c>
      <c r="E213" s="10">
        <f t="shared" si="16"/>
        <v>15</v>
      </c>
      <c r="F213" s="13">
        <f t="shared" si="13"/>
        <v>-0.04166567451453731</v>
      </c>
    </row>
    <row r="214" spans="1:6" ht="11.25">
      <c r="A214" s="11">
        <v>29403</v>
      </c>
      <c r="B214" s="12">
        <v>9.143634568117978</v>
      </c>
      <c r="C214" s="10">
        <f t="shared" si="15"/>
        <v>6</v>
      </c>
      <c r="D214" s="13">
        <f t="shared" si="12"/>
        <v>-0.039054922041116026</v>
      </c>
      <c r="E214" s="10">
        <f t="shared" si="16"/>
        <v>16</v>
      </c>
      <c r="F214" s="13">
        <f t="shared" si="13"/>
        <v>-0.0484818092624417</v>
      </c>
    </row>
    <row r="215" spans="1:6" ht="11.25">
      <c r="A215" s="11">
        <v>29434</v>
      </c>
      <c r="B215" s="12">
        <v>9.219848292190994</v>
      </c>
      <c r="C215" s="10">
        <f t="shared" si="15"/>
        <v>7</v>
      </c>
      <c r="D215" s="13">
        <f t="shared" si="12"/>
        <v>-0.031045284027339255</v>
      </c>
      <c r="E215" s="10">
        <f t="shared" si="16"/>
        <v>17</v>
      </c>
      <c r="F215" s="13">
        <f t="shared" si="13"/>
        <v>-0.04055074593099735</v>
      </c>
    </row>
    <row r="216" spans="1:6" ht="11.25">
      <c r="A216" s="11">
        <v>29465</v>
      </c>
      <c r="B216" s="12">
        <v>9.236154304386295</v>
      </c>
      <c r="C216" s="10">
        <f t="shared" si="15"/>
        <v>8</v>
      </c>
      <c r="D216" s="13">
        <f t="shared" si="12"/>
        <v>-0.029331612943539906</v>
      </c>
      <c r="E216" s="10">
        <f t="shared" si="16"/>
        <v>18</v>
      </c>
      <c r="F216" s="13">
        <f t="shared" si="13"/>
        <v>-0.03885388598907484</v>
      </c>
    </row>
    <row r="217" spans="1:6" ht="11.25">
      <c r="A217" s="11">
        <v>29495</v>
      </c>
      <c r="B217" s="12">
        <v>9.279096777016825</v>
      </c>
      <c r="C217" s="10">
        <f t="shared" si="15"/>
        <v>9</v>
      </c>
      <c r="D217" s="13">
        <f t="shared" si="12"/>
        <v>-0.024818598189693966</v>
      </c>
      <c r="E217" s="10">
        <f t="shared" si="16"/>
        <v>19</v>
      </c>
      <c r="F217" s="13">
        <f t="shared" si="13"/>
        <v>-0.03438514398513782</v>
      </c>
    </row>
    <row r="218" spans="1:6" ht="11.25">
      <c r="A218" s="11">
        <v>29526</v>
      </c>
      <c r="B218" s="12">
        <v>9.330507311015497</v>
      </c>
      <c r="C218" s="10">
        <f t="shared" si="15"/>
        <v>10</v>
      </c>
      <c r="D218" s="13">
        <f t="shared" si="12"/>
        <v>-0.01941563733936441</v>
      </c>
      <c r="E218" s="10">
        <f t="shared" si="16"/>
        <v>20</v>
      </c>
      <c r="F218" s="13">
        <f t="shared" si="13"/>
        <v>-0.029035186270747606</v>
      </c>
    </row>
    <row r="219" spans="1:6" ht="11.25">
      <c r="A219" s="11">
        <v>29556</v>
      </c>
      <c r="B219" s="12">
        <v>9.348118920902918</v>
      </c>
      <c r="C219" s="10">
        <f t="shared" si="15"/>
        <v>11</v>
      </c>
      <c r="D219" s="13">
        <f t="shared" si="12"/>
        <v>-0.017564755208175666</v>
      </c>
      <c r="E219" s="10">
        <f t="shared" si="16"/>
        <v>21</v>
      </c>
      <c r="F219" s="13">
        <f t="shared" si="13"/>
        <v>-0.027202461324096136</v>
      </c>
    </row>
    <row r="220" spans="1:6" ht="11.25">
      <c r="A220" s="11">
        <v>29587</v>
      </c>
      <c r="B220" s="12">
        <v>9.384700703917835</v>
      </c>
      <c r="C220" s="10">
        <f t="shared" si="15"/>
        <v>12</v>
      </c>
      <c r="D220" s="13">
        <f t="shared" si="12"/>
        <v>-0.013720213514250578</v>
      </c>
      <c r="E220" s="10">
        <f t="shared" si="16"/>
        <v>22</v>
      </c>
      <c r="F220" s="13">
        <f t="shared" si="13"/>
        <v>-0.02339563464822733</v>
      </c>
    </row>
    <row r="221" spans="1:6" ht="11.25">
      <c r="A221" s="11">
        <v>29618</v>
      </c>
      <c r="B221" s="12">
        <v>9.329809555396514</v>
      </c>
      <c r="C221" s="10">
        <f t="shared" si="15"/>
        <v>13</v>
      </c>
      <c r="D221" s="13">
        <f t="shared" si="12"/>
        <v>-0.019488967569557324</v>
      </c>
      <c r="E221" s="10">
        <f t="shared" si="16"/>
        <v>23</v>
      </c>
      <c r="F221" s="13">
        <f t="shared" si="13"/>
        <v>-0.02910779713016086</v>
      </c>
    </row>
    <row r="222" spans="1:6" ht="11.25">
      <c r="A222" s="11">
        <v>29646</v>
      </c>
      <c r="B222" s="12">
        <v>9.370938974506572</v>
      </c>
      <c r="C222" s="10">
        <f t="shared" si="15"/>
        <v>14</v>
      </c>
      <c r="D222" s="13">
        <f t="shared" si="12"/>
        <v>-0.015166494644958187</v>
      </c>
      <c r="E222" s="10">
        <f t="shared" si="16"/>
        <v>24</v>
      </c>
      <c r="F222" s="13">
        <f t="shared" si="13"/>
        <v>-0.02482772773695186</v>
      </c>
    </row>
    <row r="223" spans="1:6" ht="11.25">
      <c r="A223" s="11">
        <v>29677</v>
      </c>
      <c r="B223" s="12">
        <v>9.378867396694394</v>
      </c>
      <c r="C223" s="10">
        <f t="shared" si="15"/>
        <v>15</v>
      </c>
      <c r="D223" s="13">
        <f t="shared" si="12"/>
        <v>-0.014333261621414913</v>
      </c>
      <c r="E223" s="10">
        <f t="shared" si="16"/>
        <v>25</v>
      </c>
      <c r="F223" s="13">
        <f t="shared" si="13"/>
        <v>-0.024002668743248787</v>
      </c>
    </row>
    <row r="224" spans="1:6" ht="11.25">
      <c r="A224" s="11">
        <v>29707</v>
      </c>
      <c r="B224" s="12">
        <v>9.371557639723427</v>
      </c>
      <c r="C224" s="10">
        <f t="shared" si="15"/>
        <v>16</v>
      </c>
      <c r="D224" s="13">
        <f t="shared" si="12"/>
        <v>-0.015101476375624211</v>
      </c>
      <c r="E224" s="10">
        <f t="shared" si="16"/>
        <v>26</v>
      </c>
      <c r="F224" s="13">
        <f t="shared" si="13"/>
        <v>-0.02476334729792307</v>
      </c>
    </row>
    <row r="225" spans="1:6" ht="11.25">
      <c r="A225" s="11">
        <v>29738</v>
      </c>
      <c r="B225" s="12">
        <v>9.361695611317996</v>
      </c>
      <c r="C225" s="10">
        <f t="shared" si="15"/>
        <v>17</v>
      </c>
      <c r="D225" s="13">
        <f t="shared" si="12"/>
        <v>-0.01613792064560122</v>
      </c>
      <c r="E225" s="10">
        <f t="shared" si="16"/>
        <v>27</v>
      </c>
      <c r="F225" s="13">
        <f t="shared" si="13"/>
        <v>-0.025789624032347455</v>
      </c>
    </row>
    <row r="226" spans="1:6" ht="11.25">
      <c r="A226" s="11">
        <v>29768</v>
      </c>
      <c r="B226" s="12">
        <v>9.366492087431599</v>
      </c>
      <c r="C226" s="10">
        <v>0</v>
      </c>
      <c r="D226" s="13">
        <f aca="true" t="shared" si="17" ref="D226:D259">(B226-B$226)/B$226</f>
        <v>0</v>
      </c>
      <c r="E226" s="10">
        <v>0</v>
      </c>
      <c r="F226" s="13">
        <f>(B226-B$226)/B$226</f>
        <v>0</v>
      </c>
    </row>
    <row r="227" spans="1:6" ht="11.25">
      <c r="A227" s="11">
        <v>29799</v>
      </c>
      <c r="B227" s="12">
        <v>9.356505427702997</v>
      </c>
      <c r="C227" s="10">
        <f t="shared" si="15"/>
        <v>1</v>
      </c>
      <c r="D227" s="13">
        <f t="shared" si="17"/>
        <v>-0.001066211302521954</v>
      </c>
      <c r="E227" s="10">
        <f aca="true" t="shared" si="18" ref="E227:E259">E226+1</f>
        <v>1</v>
      </c>
      <c r="F227" s="13">
        <f aca="true" t="shared" si="19" ref="F227:F259">(B227-B$226)/B$226</f>
        <v>-0.001066211302521954</v>
      </c>
    </row>
    <row r="228" spans="1:6" ht="11.25">
      <c r="A228" s="11">
        <v>29830</v>
      </c>
      <c r="B228" s="12">
        <v>9.297067154823512</v>
      </c>
      <c r="C228" s="10">
        <f t="shared" si="15"/>
        <v>2</v>
      </c>
      <c r="D228" s="13">
        <f t="shared" si="17"/>
        <v>-0.007412052661769086</v>
      </c>
      <c r="E228" s="10">
        <f t="shared" si="18"/>
        <v>2</v>
      </c>
      <c r="F228" s="13">
        <f t="shared" si="19"/>
        <v>-0.007412052661769086</v>
      </c>
    </row>
    <row r="229" spans="1:6" ht="11.25">
      <c r="A229" s="11">
        <v>29860</v>
      </c>
      <c r="B229" s="12">
        <v>9.28963732815561</v>
      </c>
      <c r="C229" s="10">
        <f t="shared" si="15"/>
        <v>3</v>
      </c>
      <c r="D229" s="13">
        <f t="shared" si="17"/>
        <v>-0.008205287375314828</v>
      </c>
      <c r="E229" s="10">
        <f t="shared" si="18"/>
        <v>3</v>
      </c>
      <c r="F229" s="13">
        <f t="shared" si="19"/>
        <v>-0.008205287375314828</v>
      </c>
    </row>
    <row r="230" spans="1:6" ht="11.25">
      <c r="A230" s="11">
        <v>29891</v>
      </c>
      <c r="B230" s="12">
        <v>9.244786623128027</v>
      </c>
      <c r="C230" s="10">
        <f t="shared" si="15"/>
        <v>4</v>
      </c>
      <c r="D230" s="13">
        <f t="shared" si="17"/>
        <v>-0.012993708121195354</v>
      </c>
      <c r="E230" s="10">
        <f t="shared" si="18"/>
        <v>4</v>
      </c>
      <c r="F230" s="13">
        <f t="shared" si="19"/>
        <v>-0.012993708121195354</v>
      </c>
    </row>
    <row r="231" spans="1:6" ht="11.25">
      <c r="A231" s="11">
        <v>29921</v>
      </c>
      <c r="B231" s="12">
        <v>9.139249934003539</v>
      </c>
      <c r="C231" s="10">
        <f t="shared" si="15"/>
        <v>5</v>
      </c>
      <c r="D231" s="13">
        <f t="shared" si="17"/>
        <v>-0.02426118031242286</v>
      </c>
      <c r="E231" s="10">
        <f t="shared" si="18"/>
        <v>5</v>
      </c>
      <c r="F231" s="13">
        <f t="shared" si="19"/>
        <v>-0.02426118031242286</v>
      </c>
    </row>
    <row r="232" spans="1:6" ht="11.25">
      <c r="A232" s="11">
        <v>29952</v>
      </c>
      <c r="B232" s="12">
        <v>8.878520120224016</v>
      </c>
      <c r="C232" s="10">
        <f t="shared" si="15"/>
        <v>6</v>
      </c>
      <c r="D232" s="13">
        <f t="shared" si="17"/>
        <v>-0.05209762231714978</v>
      </c>
      <c r="E232" s="10">
        <f t="shared" si="18"/>
        <v>6</v>
      </c>
      <c r="F232" s="13">
        <f t="shared" si="19"/>
        <v>-0.05209762231714978</v>
      </c>
    </row>
    <row r="233" spans="1:6" ht="11.25">
      <c r="A233" s="11">
        <v>29983</v>
      </c>
      <c r="B233" s="12">
        <v>9.14345655856728</v>
      </c>
      <c r="C233" s="10">
        <f t="shared" si="15"/>
        <v>7</v>
      </c>
      <c r="D233" s="13">
        <f t="shared" si="17"/>
        <v>-0.02381206611636372</v>
      </c>
      <c r="E233" s="10">
        <f t="shared" si="18"/>
        <v>7</v>
      </c>
      <c r="F233" s="13">
        <f t="shared" si="19"/>
        <v>-0.02381206611636372</v>
      </c>
    </row>
    <row r="234" spans="1:6" ht="11.25">
      <c r="A234" s="11">
        <v>30011</v>
      </c>
      <c r="B234" s="12">
        <v>9.064191260936784</v>
      </c>
      <c r="C234" s="10">
        <f t="shared" si="15"/>
        <v>8</v>
      </c>
      <c r="D234" s="13">
        <f t="shared" si="17"/>
        <v>-0.0322747111376367</v>
      </c>
      <c r="E234" s="10">
        <f t="shared" si="18"/>
        <v>8</v>
      </c>
      <c r="F234" s="13">
        <f t="shared" si="19"/>
        <v>-0.0322747111376367</v>
      </c>
    </row>
    <row r="235" spans="1:6" ht="11.25">
      <c r="A235" s="11">
        <v>30042</v>
      </c>
      <c r="B235" s="12">
        <v>8.990629490736945</v>
      </c>
      <c r="C235" s="10">
        <f t="shared" si="15"/>
        <v>9</v>
      </c>
      <c r="D235" s="13">
        <f t="shared" si="17"/>
        <v>-0.04012842729019164</v>
      </c>
      <c r="E235" s="10">
        <f t="shared" si="18"/>
        <v>9</v>
      </c>
      <c r="F235" s="13">
        <f t="shared" si="19"/>
        <v>-0.04012842729019164</v>
      </c>
    </row>
    <row r="236" spans="1:6" ht="11.25">
      <c r="A236" s="11">
        <v>30072</v>
      </c>
      <c r="B236" s="12">
        <v>8.979831911031</v>
      </c>
      <c r="C236" s="10">
        <f t="shared" si="15"/>
        <v>10</v>
      </c>
      <c r="D236" s="13">
        <f t="shared" si="17"/>
        <v>-0.0412812152929096</v>
      </c>
      <c r="E236" s="10">
        <f t="shared" si="18"/>
        <v>10</v>
      </c>
      <c r="F236" s="13">
        <f t="shared" si="19"/>
        <v>-0.0412812152929096</v>
      </c>
    </row>
    <row r="237" spans="1:6" ht="11.25">
      <c r="A237" s="11">
        <v>30103</v>
      </c>
      <c r="B237" s="12">
        <v>8.934883881252961</v>
      </c>
      <c r="C237" s="10">
        <f t="shared" si="15"/>
        <v>11</v>
      </c>
      <c r="D237" s="13">
        <f t="shared" si="17"/>
        <v>-0.046080026775209657</v>
      </c>
      <c r="E237" s="10">
        <f t="shared" si="18"/>
        <v>11</v>
      </c>
      <c r="F237" s="13">
        <f t="shared" si="19"/>
        <v>-0.046080026775209657</v>
      </c>
    </row>
    <row r="238" spans="1:6" ht="11.25">
      <c r="A238" s="11">
        <v>30133</v>
      </c>
      <c r="B238" s="12">
        <v>8.90052434456929</v>
      </c>
      <c r="C238" s="10">
        <f t="shared" si="15"/>
        <v>12</v>
      </c>
      <c r="D238" s="13">
        <f t="shared" si="17"/>
        <v>-0.049748373084899836</v>
      </c>
      <c r="E238" s="10">
        <f t="shared" si="18"/>
        <v>12</v>
      </c>
      <c r="F238" s="13">
        <f t="shared" si="19"/>
        <v>-0.049748373084899836</v>
      </c>
    </row>
    <row r="239" spans="1:6" ht="11.25">
      <c r="A239" s="11">
        <v>30164</v>
      </c>
      <c r="B239" s="12">
        <v>8.836040620053678</v>
      </c>
      <c r="C239" s="10">
        <f t="shared" si="15"/>
        <v>13</v>
      </c>
      <c r="D239" s="13">
        <f t="shared" si="17"/>
        <v>-0.05663288480109917</v>
      </c>
      <c r="E239" s="10">
        <f t="shared" si="18"/>
        <v>13</v>
      </c>
      <c r="F239" s="13">
        <f t="shared" si="19"/>
        <v>-0.05663288480109917</v>
      </c>
    </row>
    <row r="240" spans="1:6" ht="11.25">
      <c r="A240" s="11">
        <v>30195</v>
      </c>
      <c r="B240" s="12">
        <v>8.83339292160132</v>
      </c>
      <c r="C240" s="10">
        <f t="shared" si="15"/>
        <v>14</v>
      </c>
      <c r="D240" s="13">
        <f t="shared" si="17"/>
        <v>-0.056915562502381965</v>
      </c>
      <c r="E240" s="10">
        <f t="shared" si="18"/>
        <v>14</v>
      </c>
      <c r="F240" s="13">
        <f t="shared" si="19"/>
        <v>-0.056915562502381965</v>
      </c>
    </row>
    <row r="241" spans="1:6" ht="11.25">
      <c r="A241" s="11">
        <v>30225</v>
      </c>
      <c r="B241" s="12">
        <v>8.727807475150813</v>
      </c>
      <c r="C241" s="10">
        <f t="shared" si="15"/>
        <v>15</v>
      </c>
      <c r="D241" s="13">
        <f t="shared" si="17"/>
        <v>-0.06818824019910323</v>
      </c>
      <c r="E241" s="10">
        <f t="shared" si="18"/>
        <v>15</v>
      </c>
      <c r="F241" s="13">
        <f t="shared" si="19"/>
        <v>-0.06818824019910323</v>
      </c>
    </row>
    <row r="242" spans="1:6" ht="11.25">
      <c r="A242" s="11">
        <v>30256</v>
      </c>
      <c r="B242" s="12">
        <v>8.701029273587698</v>
      </c>
      <c r="C242" s="10">
        <f t="shared" si="15"/>
        <v>16</v>
      </c>
      <c r="D242" s="13">
        <f t="shared" si="17"/>
        <v>-0.07104717621411862</v>
      </c>
      <c r="E242" s="10">
        <f t="shared" si="18"/>
        <v>16</v>
      </c>
      <c r="F242" s="13">
        <f t="shared" si="19"/>
        <v>-0.07104717621411862</v>
      </c>
    </row>
    <row r="243" spans="1:6" ht="11.25">
      <c r="A243" s="11">
        <v>30286</v>
      </c>
      <c r="B243" s="12">
        <v>8.715875424989603</v>
      </c>
      <c r="C243" s="10">
        <f t="shared" si="15"/>
        <v>17</v>
      </c>
      <c r="D243" s="13">
        <f t="shared" si="17"/>
        <v>-0.06946214830149955</v>
      </c>
      <c r="E243" s="10">
        <f t="shared" si="18"/>
        <v>17</v>
      </c>
      <c r="F243" s="13">
        <f t="shared" si="19"/>
        <v>-0.06946214830149955</v>
      </c>
    </row>
    <row r="244" spans="1:6" ht="11.25">
      <c r="A244" s="11">
        <v>30317</v>
      </c>
      <c r="B244" s="12">
        <v>8.76910856134157</v>
      </c>
      <c r="C244" s="10">
        <f t="shared" si="15"/>
        <v>18</v>
      </c>
      <c r="D244" s="13">
        <f t="shared" si="17"/>
        <v>-0.06377878938173946</v>
      </c>
      <c r="E244" s="10">
        <f t="shared" si="18"/>
        <v>18</v>
      </c>
      <c r="F244" s="13">
        <f t="shared" si="19"/>
        <v>-0.06377878938173946</v>
      </c>
    </row>
    <row r="245" spans="1:6" ht="11.25">
      <c r="A245" s="11">
        <v>30348</v>
      </c>
      <c r="B245" s="12">
        <v>8.68501303828417</v>
      </c>
      <c r="C245" s="10">
        <f t="shared" si="15"/>
        <v>19</v>
      </c>
      <c r="D245" s="13">
        <f t="shared" si="17"/>
        <v>-0.07275712644458104</v>
      </c>
      <c r="E245" s="10">
        <f t="shared" si="18"/>
        <v>19</v>
      </c>
      <c r="F245" s="13">
        <f t="shared" si="19"/>
        <v>-0.07275712644458104</v>
      </c>
    </row>
    <row r="246" spans="1:6" ht="11.25">
      <c r="A246" s="11">
        <v>30376</v>
      </c>
      <c r="B246" s="12">
        <v>8.754252728961005</v>
      </c>
      <c r="C246" s="10">
        <f t="shared" si="15"/>
        <v>20</v>
      </c>
      <c r="D246" s="13">
        <f t="shared" si="17"/>
        <v>-0.06536485087006329</v>
      </c>
      <c r="E246" s="10">
        <f t="shared" si="18"/>
        <v>20</v>
      </c>
      <c r="F246" s="13">
        <f t="shared" si="19"/>
        <v>-0.06536485087006329</v>
      </c>
    </row>
    <row r="247" spans="1:6" ht="11.25">
      <c r="A247" s="11">
        <v>30407</v>
      </c>
      <c r="B247" s="12">
        <v>8.809823307048903</v>
      </c>
      <c r="C247" s="10">
        <f t="shared" si="15"/>
        <v>21</v>
      </c>
      <c r="D247" s="13">
        <f t="shared" si="17"/>
        <v>-0.05943193835925618</v>
      </c>
      <c r="E247" s="10">
        <f t="shared" si="18"/>
        <v>21</v>
      </c>
      <c r="F247" s="13">
        <f t="shared" si="19"/>
        <v>-0.05943193835925618</v>
      </c>
    </row>
    <row r="248" spans="1:6" ht="11.25">
      <c r="A248" s="11">
        <v>30437</v>
      </c>
      <c r="B248" s="12">
        <v>8.8650354670541</v>
      </c>
      <c r="C248" s="10">
        <f t="shared" si="15"/>
        <v>22</v>
      </c>
      <c r="D248" s="13">
        <f t="shared" si="17"/>
        <v>-0.05353729183739747</v>
      </c>
      <c r="E248" s="10">
        <f t="shared" si="18"/>
        <v>22</v>
      </c>
      <c r="F248" s="13">
        <f t="shared" si="19"/>
        <v>-0.05353729183739747</v>
      </c>
    </row>
    <row r="249" spans="1:6" ht="11.25">
      <c r="A249" s="11">
        <v>30468</v>
      </c>
      <c r="B249" s="12">
        <v>8.911671854252326</v>
      </c>
      <c r="C249" s="10">
        <f t="shared" si="15"/>
        <v>23</v>
      </c>
      <c r="D249" s="13">
        <f t="shared" si="17"/>
        <v>-0.048558225313569875</v>
      </c>
      <c r="E249" s="10">
        <f t="shared" si="18"/>
        <v>23</v>
      </c>
      <c r="F249" s="13">
        <f t="shared" si="19"/>
        <v>-0.048558225313569875</v>
      </c>
    </row>
    <row r="250" spans="1:6" ht="11.25">
      <c r="A250" s="11">
        <v>30498</v>
      </c>
      <c r="B250" s="12">
        <v>8.961434531833929</v>
      </c>
      <c r="C250" s="10">
        <f t="shared" si="15"/>
        <v>24</v>
      </c>
      <c r="D250" s="13">
        <f t="shared" si="17"/>
        <v>-0.043245384912158916</v>
      </c>
      <c r="E250" s="10">
        <f t="shared" si="18"/>
        <v>24</v>
      </c>
      <c r="F250" s="13">
        <f t="shared" si="19"/>
        <v>-0.043245384912158916</v>
      </c>
    </row>
    <row r="251" spans="1:6" ht="11.25">
      <c r="A251" s="11">
        <v>30529</v>
      </c>
      <c r="B251" s="12">
        <v>8.899015775721331</v>
      </c>
      <c r="C251" s="10">
        <f t="shared" si="15"/>
        <v>25</v>
      </c>
      <c r="D251" s="13">
        <f t="shared" si="17"/>
        <v>-0.04990943325917604</v>
      </c>
      <c r="E251" s="10">
        <f t="shared" si="18"/>
        <v>25</v>
      </c>
      <c r="F251" s="13">
        <f t="shared" si="19"/>
        <v>-0.04990943325917604</v>
      </c>
    </row>
    <row r="252" spans="1:6" ht="11.25">
      <c r="A252" s="11">
        <v>30560</v>
      </c>
      <c r="B252" s="12">
        <v>9.070181938978893</v>
      </c>
      <c r="C252" s="10">
        <f t="shared" si="15"/>
        <v>26</v>
      </c>
      <c r="D252" s="13">
        <f t="shared" si="17"/>
        <v>-0.03163512504860909</v>
      </c>
      <c r="E252" s="10">
        <f t="shared" si="18"/>
        <v>26</v>
      </c>
      <c r="F252" s="13">
        <f t="shared" si="19"/>
        <v>-0.03163512504860909</v>
      </c>
    </row>
    <row r="253" spans="1:6" ht="11.25">
      <c r="A253" s="11">
        <v>30590</v>
      </c>
      <c r="B253" s="12">
        <v>9.151523662406966</v>
      </c>
      <c r="C253" s="10">
        <f t="shared" si="15"/>
        <v>27</v>
      </c>
      <c r="D253" s="13">
        <f t="shared" si="17"/>
        <v>-0.022950793425970846</v>
      </c>
      <c r="E253" s="10">
        <f t="shared" si="18"/>
        <v>27</v>
      </c>
      <c r="F253" s="13">
        <f t="shared" si="19"/>
        <v>-0.022950793425970846</v>
      </c>
    </row>
    <row r="254" spans="1:6" ht="11.25">
      <c r="A254" s="11">
        <v>30621</v>
      </c>
      <c r="B254" s="12">
        <v>9.161401956990435</v>
      </c>
      <c r="C254" s="10">
        <f t="shared" si="15"/>
        <v>28</v>
      </c>
      <c r="D254" s="13">
        <f t="shared" si="17"/>
        <v>-0.0218961515716608</v>
      </c>
      <c r="E254" s="10">
        <f t="shared" si="18"/>
        <v>28</v>
      </c>
      <c r="F254" s="13">
        <f t="shared" si="19"/>
        <v>-0.0218961515716608</v>
      </c>
    </row>
    <row r="255" spans="1:6" ht="11.25">
      <c r="A255" s="11">
        <v>30651</v>
      </c>
      <c r="B255" s="12">
        <v>9.198106327822872</v>
      </c>
      <c r="C255" s="10">
        <f t="shared" si="15"/>
        <v>29</v>
      </c>
      <c r="D255" s="13">
        <f t="shared" si="17"/>
        <v>-0.0179774624306441</v>
      </c>
      <c r="E255" s="10">
        <f t="shared" si="18"/>
        <v>29</v>
      </c>
      <c r="F255" s="13">
        <f t="shared" si="19"/>
        <v>-0.0179774624306441</v>
      </c>
    </row>
    <row r="256" spans="1:6" ht="11.25">
      <c r="A256" s="11">
        <v>30682</v>
      </c>
      <c r="B256" s="12">
        <v>9.22847835689046</v>
      </c>
      <c r="C256" s="10">
        <f t="shared" si="15"/>
        <v>30</v>
      </c>
      <c r="D256" s="13">
        <f t="shared" si="17"/>
        <v>-0.014734836612559879</v>
      </c>
      <c r="E256" s="10">
        <f t="shared" si="18"/>
        <v>30</v>
      </c>
      <c r="F256" s="13">
        <f t="shared" si="19"/>
        <v>-0.014734836612559879</v>
      </c>
    </row>
    <row r="257" spans="1:6" ht="11.25">
      <c r="A257" s="11">
        <v>30713</v>
      </c>
      <c r="B257" s="12">
        <v>9.338728188759811</v>
      </c>
      <c r="C257" s="10">
        <f t="shared" si="15"/>
        <v>31</v>
      </c>
      <c r="D257" s="13">
        <f t="shared" si="17"/>
        <v>-0.0029641725432131383</v>
      </c>
      <c r="E257" s="10">
        <f t="shared" si="18"/>
        <v>31</v>
      </c>
      <c r="F257" s="13">
        <f t="shared" si="19"/>
        <v>-0.0029641725432131383</v>
      </c>
    </row>
    <row r="258" spans="1:6" ht="11.25">
      <c r="A258" s="11">
        <v>30742</v>
      </c>
      <c r="B258" s="12">
        <v>9.30751409290074</v>
      </c>
      <c r="C258" s="10">
        <f t="shared" si="15"/>
        <v>32</v>
      </c>
      <c r="D258" s="13">
        <f t="shared" si="17"/>
        <v>-0.006296700406120838</v>
      </c>
      <c r="E258" s="10">
        <f t="shared" si="18"/>
        <v>32</v>
      </c>
      <c r="F258" s="13">
        <f t="shared" si="19"/>
        <v>-0.006296700406120838</v>
      </c>
    </row>
    <row r="259" spans="1:6" ht="11.25">
      <c r="A259" s="11">
        <v>30773</v>
      </c>
      <c r="B259" s="12">
        <v>9.370263992268436</v>
      </c>
      <c r="C259" s="10">
        <f t="shared" si="15"/>
        <v>33</v>
      </c>
      <c r="D259" s="13">
        <f t="shared" si="17"/>
        <v>0.00040270197226753666</v>
      </c>
      <c r="E259" s="10">
        <f t="shared" si="18"/>
        <v>33</v>
      </c>
      <c r="F259" s="13">
        <f t="shared" si="19"/>
        <v>0.00040270197226753666</v>
      </c>
    </row>
    <row r="260" spans="1:4" ht="11.25">
      <c r="A260" s="11">
        <v>30803</v>
      </c>
      <c r="B260" s="12">
        <v>9.36864328164116</v>
      </c>
      <c r="C260" s="10">
        <f aca="true" t="shared" si="20" ref="C260:C279">C259+1</f>
        <v>34</v>
      </c>
      <c r="D260" s="13">
        <f aca="true" t="shared" si="21" ref="D260:D279">(B260-B$226)/B$226</f>
        <v>0.0002296691428852381</v>
      </c>
    </row>
    <row r="261" spans="1:4" ht="11.25">
      <c r="A261" s="11">
        <v>30834</v>
      </c>
      <c r="B261" s="12">
        <v>9.403817924775877</v>
      </c>
      <c r="C261" s="10">
        <f t="shared" si="20"/>
        <v>35</v>
      </c>
      <c r="D261" s="13">
        <f t="shared" si="21"/>
        <v>0.003985039115589921</v>
      </c>
    </row>
    <row r="262" spans="1:4" ht="11.25">
      <c r="A262" s="11">
        <v>30864</v>
      </c>
      <c r="B262" s="12">
        <v>9.428869227613566</v>
      </c>
      <c r="C262" s="10">
        <f t="shared" si="20"/>
        <v>36</v>
      </c>
      <c r="D262" s="13">
        <f t="shared" si="21"/>
        <v>0.0066596052822878735</v>
      </c>
    </row>
    <row r="263" spans="1:4" ht="11.25">
      <c r="A263" s="11">
        <v>30895</v>
      </c>
      <c r="B263" s="12">
        <v>9.414083792863028</v>
      </c>
      <c r="C263" s="10">
        <f t="shared" si="20"/>
        <v>37</v>
      </c>
      <c r="D263" s="13">
        <f t="shared" si="21"/>
        <v>0.005081059695260964</v>
      </c>
    </row>
    <row r="264" spans="1:4" ht="11.25">
      <c r="A264" s="11">
        <v>30926</v>
      </c>
      <c r="B264" s="12">
        <v>9.465091949946805</v>
      </c>
      <c r="C264" s="10">
        <f t="shared" si="20"/>
        <v>38</v>
      </c>
      <c r="D264" s="13">
        <f t="shared" si="21"/>
        <v>0.010526871916916683</v>
      </c>
    </row>
    <row r="265" spans="1:4" ht="11.25">
      <c r="A265" s="11">
        <v>30956</v>
      </c>
      <c r="B265" s="12">
        <v>9.43398813842442</v>
      </c>
      <c r="C265" s="10">
        <f t="shared" si="20"/>
        <v>39</v>
      </c>
      <c r="D265" s="13">
        <f t="shared" si="21"/>
        <v>0.007206118401935154</v>
      </c>
    </row>
    <row r="266" spans="1:4" ht="11.25">
      <c r="A266" s="11">
        <v>30987</v>
      </c>
      <c r="B266" s="12">
        <v>9.48994258929851</v>
      </c>
      <c r="C266" s="10">
        <f t="shared" si="20"/>
        <v>40</v>
      </c>
      <c r="D266" s="13">
        <f t="shared" si="21"/>
        <v>0.013180014536345198</v>
      </c>
    </row>
    <row r="267" spans="1:4" ht="11.25">
      <c r="A267" s="11">
        <v>31017</v>
      </c>
      <c r="B267" s="12">
        <v>9.52803422187774</v>
      </c>
      <c r="C267" s="10">
        <f t="shared" si="20"/>
        <v>41</v>
      </c>
      <c r="D267" s="13">
        <f t="shared" si="21"/>
        <v>0.017246812674181954</v>
      </c>
    </row>
    <row r="268" spans="1:4" ht="11.25">
      <c r="A268" s="11">
        <v>31048</v>
      </c>
      <c r="B268" s="12">
        <v>9.499776033005661</v>
      </c>
      <c r="C268" s="10">
        <f t="shared" si="20"/>
        <v>42</v>
      </c>
      <c r="D268" s="13">
        <f t="shared" si="21"/>
        <v>0.014229867951621813</v>
      </c>
    </row>
    <row r="269" spans="1:4" ht="11.25">
      <c r="A269" s="11">
        <v>31079</v>
      </c>
      <c r="B269" s="12">
        <v>9.48208375584326</v>
      </c>
      <c r="C269" s="10">
        <f t="shared" si="20"/>
        <v>43</v>
      </c>
      <c r="D269" s="13">
        <f t="shared" si="21"/>
        <v>0.012340977532748553</v>
      </c>
    </row>
    <row r="270" spans="1:4" ht="11.25">
      <c r="A270" s="11">
        <v>31107</v>
      </c>
      <c r="B270" s="12">
        <v>9.5399144716924</v>
      </c>
      <c r="C270" s="10">
        <f t="shared" si="20"/>
        <v>44</v>
      </c>
      <c r="D270" s="13">
        <f t="shared" si="21"/>
        <v>0.01851519038739249</v>
      </c>
    </row>
    <row r="271" spans="1:4" ht="11.25">
      <c r="A271" s="11">
        <v>31138</v>
      </c>
      <c r="B271" s="12">
        <v>9.548604335530934</v>
      </c>
      <c r="C271" s="10">
        <f t="shared" si="20"/>
        <v>45</v>
      </c>
      <c r="D271" s="13">
        <f t="shared" si="21"/>
        <v>0.019442951149630683</v>
      </c>
    </row>
    <row r="272" spans="1:4" ht="11.25">
      <c r="A272" s="11">
        <v>31168</v>
      </c>
      <c r="B272" s="12">
        <v>9.569614816183261</v>
      </c>
      <c r="C272" s="10">
        <f t="shared" si="20"/>
        <v>46</v>
      </c>
      <c r="D272" s="13">
        <f t="shared" si="21"/>
        <v>0.02168610477173432</v>
      </c>
    </row>
    <row r="273" spans="1:4" ht="11.25">
      <c r="A273" s="11">
        <v>31199</v>
      </c>
      <c r="B273" s="12">
        <v>9.572727043898508</v>
      </c>
      <c r="C273" s="10">
        <f t="shared" si="20"/>
        <v>47</v>
      </c>
      <c r="D273" s="13">
        <f t="shared" si="21"/>
        <v>0.02201837726886518</v>
      </c>
    </row>
    <row r="274" spans="1:4" ht="11.25">
      <c r="A274" s="11">
        <v>31229</v>
      </c>
      <c r="B274" s="12">
        <v>9.544389348333635</v>
      </c>
      <c r="C274" s="10">
        <f t="shared" si="20"/>
        <v>48</v>
      </c>
      <c r="D274" s="13">
        <f t="shared" si="21"/>
        <v>0.018992944129077594</v>
      </c>
    </row>
    <row r="275" spans="1:4" ht="11.25">
      <c r="A275" s="11">
        <v>31260</v>
      </c>
      <c r="B275" s="12">
        <v>9.562425404855333</v>
      </c>
      <c r="C275" s="10">
        <f t="shared" si="20"/>
        <v>49</v>
      </c>
      <c r="D275" s="13">
        <f t="shared" si="21"/>
        <v>0.020918537654736957</v>
      </c>
    </row>
    <row r="276" spans="1:4" ht="11.25">
      <c r="A276" s="11">
        <v>31291</v>
      </c>
      <c r="B276" s="12">
        <v>9.573399830966586</v>
      </c>
      <c r="C276" s="10">
        <f t="shared" si="20"/>
        <v>50</v>
      </c>
      <c r="D276" s="13">
        <f t="shared" si="21"/>
        <v>0.02209020640850443</v>
      </c>
    </row>
    <row r="277" spans="1:4" ht="11.25">
      <c r="A277" s="11">
        <v>31321</v>
      </c>
      <c r="B277" s="12">
        <v>9.589530538020986</v>
      </c>
      <c r="C277" s="10">
        <f t="shared" si="20"/>
        <v>51</v>
      </c>
      <c r="D277" s="13">
        <f t="shared" si="21"/>
        <v>0.023812378050120868</v>
      </c>
    </row>
    <row r="278" spans="1:4" ht="11.25">
      <c r="A278" s="11">
        <v>31352</v>
      </c>
      <c r="B278" s="12">
        <v>9.604335984494053</v>
      </c>
      <c r="C278" s="10">
        <f t="shared" si="20"/>
        <v>52</v>
      </c>
      <c r="D278" s="13">
        <f t="shared" si="21"/>
        <v>0.025393060159801396</v>
      </c>
    </row>
    <row r="279" spans="1:4" ht="11.25">
      <c r="A279" s="11">
        <v>31382</v>
      </c>
      <c r="B279" s="12">
        <v>9.643907947135975</v>
      </c>
      <c r="C279" s="10">
        <f t="shared" si="20"/>
        <v>53</v>
      </c>
      <c r="D279" s="13">
        <f t="shared" si="21"/>
        <v>0.0296179035987898</v>
      </c>
    </row>
    <row r="280" spans="1:2" ht="11.25">
      <c r="A280" s="11">
        <v>31413</v>
      </c>
      <c r="B280" s="12">
        <v>9.67930400103457</v>
      </c>
    </row>
    <row r="281" spans="1:2" ht="11.25">
      <c r="A281" s="11">
        <v>31444</v>
      </c>
      <c r="B281" s="12">
        <v>9.628621934644665</v>
      </c>
    </row>
    <row r="282" spans="1:2" ht="11.25">
      <c r="A282" s="11">
        <v>31472</v>
      </c>
      <c r="B282" s="12">
        <v>9.62799371695464</v>
      </c>
    </row>
    <row r="283" spans="1:2" ht="11.25">
      <c r="A283" s="11">
        <v>31503</v>
      </c>
      <c r="B283" s="12">
        <v>9.611944642210315</v>
      </c>
    </row>
    <row r="284" spans="1:2" ht="11.25">
      <c r="A284" s="11">
        <v>31533</v>
      </c>
      <c r="B284" s="12">
        <v>9.643204293470346</v>
      </c>
    </row>
    <row r="285" spans="1:2" ht="11.25">
      <c r="A285" s="11">
        <v>31564</v>
      </c>
      <c r="B285" s="12">
        <v>9.597369000852197</v>
      </c>
    </row>
    <row r="286" spans="1:2" ht="11.25">
      <c r="A286" s="11">
        <v>31594</v>
      </c>
      <c r="B286" s="12">
        <v>9.60164982367821</v>
      </c>
    </row>
    <row r="287" spans="1:2" ht="11.25">
      <c r="A287" s="11">
        <v>31625</v>
      </c>
      <c r="B287" s="12">
        <v>9.635344723834976</v>
      </c>
    </row>
    <row r="288" spans="1:2" ht="11.25">
      <c r="A288" s="11">
        <v>31656</v>
      </c>
      <c r="B288" s="12">
        <v>9.627761215071462</v>
      </c>
    </row>
    <row r="289" spans="1:2" ht="11.25">
      <c r="A289" s="11">
        <v>31686</v>
      </c>
      <c r="B289" s="12">
        <v>9.633831736206918</v>
      </c>
    </row>
    <row r="290" spans="1:2" ht="11.25">
      <c r="A290" s="11">
        <v>31717</v>
      </c>
      <c r="B290" s="12">
        <v>9.674580200708773</v>
      </c>
    </row>
    <row r="291" spans="1:2" ht="11.25">
      <c r="A291" s="11">
        <v>31747</v>
      </c>
      <c r="B291" s="12">
        <v>9.66172311358615</v>
      </c>
    </row>
    <row r="292" spans="1:2" ht="11.25">
      <c r="A292" s="11">
        <v>31778</v>
      </c>
      <c r="B292" s="12">
        <v>9.70079757873454</v>
      </c>
    </row>
    <row r="293" spans="1:2" ht="11.25">
      <c r="A293" s="11">
        <v>31809</v>
      </c>
      <c r="B293" s="12">
        <v>9.784056114543088</v>
      </c>
    </row>
    <row r="294" spans="1:2" ht="11.25">
      <c r="A294" s="11">
        <v>31837</v>
      </c>
      <c r="B294" s="12">
        <v>9.742439896599853</v>
      </c>
    </row>
    <row r="295" spans="1:2" ht="11.25">
      <c r="A295" s="11">
        <v>31868</v>
      </c>
      <c r="B295" s="12">
        <v>9.770749531645883</v>
      </c>
    </row>
    <row r="296" spans="1:2" ht="11.25">
      <c r="A296" s="11">
        <v>31898</v>
      </c>
      <c r="B296" s="12">
        <v>9.81883587062297</v>
      </c>
    </row>
    <row r="297" spans="1:2" ht="11.25">
      <c r="A297" s="11">
        <v>31929</v>
      </c>
      <c r="B297" s="12">
        <v>9.800970721778613</v>
      </c>
    </row>
    <row r="298" spans="1:2" ht="11.25">
      <c r="A298" s="11">
        <v>31959</v>
      </c>
      <c r="B298" s="12">
        <v>9.82796202677557</v>
      </c>
    </row>
    <row r="299" spans="1:2" ht="11.25">
      <c r="A299" s="11">
        <v>31990</v>
      </c>
      <c r="B299" s="12">
        <v>9.89444385031137</v>
      </c>
    </row>
    <row r="300" spans="1:2" ht="11.25">
      <c r="A300" s="11">
        <v>32021</v>
      </c>
      <c r="B300" s="12">
        <v>9.85934329216923</v>
      </c>
    </row>
    <row r="301" spans="1:2" ht="11.25">
      <c r="A301" s="11">
        <v>32051</v>
      </c>
      <c r="B301" s="12">
        <v>9.918892351658638</v>
      </c>
    </row>
    <row r="302" spans="1:2" ht="11.25">
      <c r="A302" s="11">
        <v>32082</v>
      </c>
      <c r="B302" s="12">
        <v>9.936941786611085</v>
      </c>
    </row>
    <row r="303" spans="1:2" ht="11.25">
      <c r="A303" s="11">
        <v>32112</v>
      </c>
      <c r="B303" s="12">
        <v>9.905818487463868</v>
      </c>
    </row>
    <row r="304" spans="1:2" ht="11.25">
      <c r="A304" s="11">
        <v>32143</v>
      </c>
      <c r="B304" s="12">
        <v>9.900276166125806</v>
      </c>
    </row>
    <row r="305" spans="1:2" ht="11.25">
      <c r="A305" s="11">
        <v>32174</v>
      </c>
      <c r="B305" s="12">
        <v>9.978958661780062</v>
      </c>
    </row>
    <row r="306" spans="1:2" ht="11.25">
      <c r="A306" s="11">
        <v>32203</v>
      </c>
      <c r="B306" s="12">
        <v>9.935257936995114</v>
      </c>
    </row>
    <row r="307" spans="1:2" ht="11.25">
      <c r="A307" s="11">
        <v>32234</v>
      </c>
      <c r="B307" s="12">
        <v>9.986581495779623</v>
      </c>
    </row>
    <row r="308" spans="1:2" ht="11.25">
      <c r="A308" s="11">
        <v>32264</v>
      </c>
      <c r="B308" s="12">
        <v>9.995495856285858</v>
      </c>
    </row>
    <row r="309" spans="1:2" ht="11.25">
      <c r="A309" s="11">
        <v>32295</v>
      </c>
      <c r="B309" s="12">
        <v>10.03045967155818</v>
      </c>
    </row>
    <row r="310" spans="1:2" ht="11.25">
      <c r="A310" s="11">
        <v>32325</v>
      </c>
      <c r="B310" s="12">
        <v>10.080271365106821</v>
      </c>
    </row>
    <row r="311" spans="1:2" ht="11.25">
      <c r="A311" s="11">
        <v>32356</v>
      </c>
      <c r="B311" s="12">
        <v>10.022003081287293</v>
      </c>
    </row>
    <row r="312" spans="1:2" ht="11.25">
      <c r="A312" s="11">
        <v>32387</v>
      </c>
      <c r="B312" s="12">
        <v>10.038447912891575</v>
      </c>
    </row>
    <row r="313" spans="1:2" ht="11.25">
      <c r="A313" s="11">
        <v>32417</v>
      </c>
      <c r="B313" s="12">
        <v>10.115262684660419</v>
      </c>
    </row>
    <row r="314" spans="1:2" ht="11.25">
      <c r="A314" s="11">
        <v>32448</v>
      </c>
      <c r="B314" s="12">
        <v>10.080839126722772</v>
      </c>
    </row>
    <row r="315" spans="1:2" ht="11.25">
      <c r="A315" s="11">
        <v>32478</v>
      </c>
      <c r="B315" s="12">
        <v>10.141311448768993</v>
      </c>
    </row>
    <row r="316" spans="1:2" ht="11.25">
      <c r="A316" s="11">
        <v>32509</v>
      </c>
      <c r="B316" s="12">
        <v>10.194545292142541</v>
      </c>
    </row>
    <row r="317" spans="1:2" ht="11.25">
      <c r="A317" s="11">
        <v>32540</v>
      </c>
      <c r="B317" s="12">
        <v>10.155252095725775</v>
      </c>
    </row>
    <row r="318" spans="1:2" ht="11.25">
      <c r="A318" s="11">
        <v>32568</v>
      </c>
      <c r="B318" s="12">
        <v>10.164676473688905</v>
      </c>
    </row>
    <row r="319" spans="1:2" ht="11.25">
      <c r="A319" s="11">
        <v>32599</v>
      </c>
      <c r="B319" s="12">
        <v>10.20389767193109</v>
      </c>
    </row>
    <row r="320" spans="1:2" ht="11.25">
      <c r="A320" s="11">
        <v>32629</v>
      </c>
      <c r="B320" s="12">
        <v>10.142157807376218</v>
      </c>
    </row>
    <row r="321" spans="1:2" ht="11.25">
      <c r="A321" s="11">
        <v>32660</v>
      </c>
      <c r="B321" s="12">
        <v>10.144346109663953</v>
      </c>
    </row>
    <row r="322" spans="1:2" ht="11.25">
      <c r="A322" s="11">
        <v>32690</v>
      </c>
      <c r="B322" s="12">
        <v>10.169537860970346</v>
      </c>
    </row>
    <row r="323" spans="1:2" ht="11.25">
      <c r="A323" s="11">
        <v>32721</v>
      </c>
      <c r="B323" s="12">
        <v>10.158136014049537</v>
      </c>
    </row>
    <row r="324" spans="1:2" ht="11.25">
      <c r="A324" s="11">
        <v>32752</v>
      </c>
      <c r="B324" s="12">
        <v>10.13927450774778</v>
      </c>
    </row>
    <row r="325" spans="1:2" ht="11.25">
      <c r="A325" s="11">
        <v>32782</v>
      </c>
      <c r="B325" s="12">
        <v>10.202074351060144</v>
      </c>
    </row>
    <row r="326" spans="1:2" ht="11.25">
      <c r="A326" s="11">
        <v>32813</v>
      </c>
      <c r="B326" s="12">
        <v>10.16460584588131</v>
      </c>
    </row>
    <row r="327" spans="1:2" ht="11.25">
      <c r="A327" s="11">
        <v>32843</v>
      </c>
      <c r="B327" s="12">
        <v>10.137838588078159</v>
      </c>
    </row>
    <row r="328" spans="1:2" ht="11.25">
      <c r="A328" s="11">
        <v>32874</v>
      </c>
      <c r="B328" s="12">
        <v>10.192367222394198</v>
      </c>
    </row>
    <row r="329" spans="1:2" ht="11.25">
      <c r="A329" s="11">
        <v>32905</v>
      </c>
      <c r="B329" s="12">
        <v>10.183208661417321</v>
      </c>
    </row>
    <row r="330" spans="1:6" ht="11.25">
      <c r="A330" s="11">
        <v>32933</v>
      </c>
      <c r="B330" s="12">
        <v>10.212331725173192</v>
      </c>
      <c r="C330" s="10">
        <f>C331-1</f>
        <v>-4</v>
      </c>
      <c r="D330" s="13">
        <f aca="true" t="shared" si="22" ref="D330:D361">(B330-B$334)/B$334</f>
        <v>0.010108838650851682</v>
      </c>
      <c r="E330" s="10">
        <v>0</v>
      </c>
      <c r="F330" s="13">
        <f>(B330-B$330)/B$330</f>
        <v>0</v>
      </c>
    </row>
    <row r="331" spans="1:6" ht="11.25">
      <c r="A331" s="11">
        <v>32964</v>
      </c>
      <c r="B331" s="12">
        <v>10.165855770618515</v>
      </c>
      <c r="C331" s="10">
        <f>C332-1</f>
        <v>-3</v>
      </c>
      <c r="D331" s="13">
        <f t="shared" si="22"/>
        <v>0.0055118696388978886</v>
      </c>
      <c r="E331" s="10">
        <f>E330+1</f>
        <v>1</v>
      </c>
      <c r="F331" s="13">
        <f aca="true" t="shared" si="23" ref="F331:F385">(B331-B$330)/B$330</f>
        <v>-0.0045509640506598455</v>
      </c>
    </row>
    <row r="332" spans="1:6" ht="11.25">
      <c r="A332" s="11">
        <v>32994</v>
      </c>
      <c r="B332" s="12">
        <v>10.142735285754904</v>
      </c>
      <c r="C332" s="10">
        <f>C333-1</f>
        <v>-2</v>
      </c>
      <c r="D332" s="13">
        <f t="shared" si="22"/>
        <v>0.003225006389336662</v>
      </c>
      <c r="E332" s="10">
        <f>E331+1</f>
        <v>2</v>
      </c>
      <c r="F332" s="13">
        <f t="shared" si="23"/>
        <v>-0.006814941121304695</v>
      </c>
    </row>
    <row r="333" spans="1:6" ht="11.25">
      <c r="A333" s="11">
        <v>33025</v>
      </c>
      <c r="B333" s="12">
        <v>10.158451138045523</v>
      </c>
      <c r="C333" s="10">
        <f>C334-1</f>
        <v>-1</v>
      </c>
      <c r="D333" s="13">
        <f t="shared" si="22"/>
        <v>0.004779472277528904</v>
      </c>
      <c r="E333" s="10">
        <f>E332+1</f>
        <v>3</v>
      </c>
      <c r="F333" s="13">
        <f t="shared" si="23"/>
        <v>-0.00527603181894827</v>
      </c>
    </row>
    <row r="334" spans="1:6" ht="11.25">
      <c r="A334" s="11">
        <v>33055</v>
      </c>
      <c r="B334" s="12">
        <v>10.110130051741015</v>
      </c>
      <c r="C334" s="10">
        <v>0</v>
      </c>
      <c r="D334" s="13">
        <f t="shared" si="22"/>
        <v>0</v>
      </c>
      <c r="E334" s="10">
        <f>E333+1</f>
        <v>4</v>
      </c>
      <c r="F334" s="13">
        <f t="shared" si="23"/>
        <v>-0.010007672702234263</v>
      </c>
    </row>
    <row r="335" spans="1:6" ht="11.25">
      <c r="A335" s="11">
        <v>33086</v>
      </c>
      <c r="B335" s="12">
        <v>10.059176759312836</v>
      </c>
      <c r="C335" s="10">
        <f>C334+1</f>
        <v>1</v>
      </c>
      <c r="D335" s="13">
        <f t="shared" si="22"/>
        <v>-0.005039825617218924</v>
      </c>
      <c r="E335" s="10">
        <f>E334+1</f>
        <v>5</v>
      </c>
      <c r="F335" s="13">
        <f t="shared" si="23"/>
        <v>-0.014997061394199724</v>
      </c>
    </row>
    <row r="336" spans="1:6" ht="11.25">
      <c r="A336" s="11">
        <v>33117</v>
      </c>
      <c r="B336" s="12">
        <v>10.032476166183082</v>
      </c>
      <c r="C336" s="10">
        <f aca="true" t="shared" si="24" ref="C336:C385">C335+1</f>
        <v>2</v>
      </c>
      <c r="D336" s="13">
        <f t="shared" si="22"/>
        <v>-0.007680799867115471</v>
      </c>
      <c r="E336" s="10">
        <f aca="true" t="shared" si="25" ref="E336:E385">E335+1</f>
        <v>6</v>
      </c>
      <c r="F336" s="13">
        <f t="shared" si="23"/>
        <v>-0.017611605638188275</v>
      </c>
    </row>
    <row r="337" spans="1:6" ht="11.25">
      <c r="A337" s="11">
        <v>33147</v>
      </c>
      <c r="B337" s="12">
        <v>9.972852815076374</v>
      </c>
      <c r="C337" s="10">
        <f t="shared" si="24"/>
        <v>3</v>
      </c>
      <c r="D337" s="13">
        <f t="shared" si="22"/>
        <v>-0.013578187022530046</v>
      </c>
      <c r="E337" s="10">
        <f t="shared" si="25"/>
        <v>7</v>
      </c>
      <c r="F337" s="13">
        <f t="shared" si="23"/>
        <v>-0.0234499736731531</v>
      </c>
    </row>
    <row r="338" spans="1:6" ht="11.25">
      <c r="A338" s="11">
        <v>33178</v>
      </c>
      <c r="B338" s="12">
        <v>9.970228959067304</v>
      </c>
      <c r="C338" s="10">
        <f t="shared" si="24"/>
        <v>4</v>
      </c>
      <c r="D338" s="13">
        <f t="shared" si="22"/>
        <v>-0.013837714446573205</v>
      </c>
      <c r="E338" s="10">
        <f t="shared" si="25"/>
        <v>8</v>
      </c>
      <c r="F338" s="13">
        <f t="shared" si="23"/>
        <v>-0.023706903831679182</v>
      </c>
    </row>
    <row r="339" spans="1:6" ht="11.25">
      <c r="A339" s="11">
        <v>33208</v>
      </c>
      <c r="B339" s="12">
        <v>9.950355500123134</v>
      </c>
      <c r="C339" s="10">
        <f t="shared" si="24"/>
        <v>5</v>
      </c>
      <c r="D339" s="13">
        <f t="shared" si="22"/>
        <v>-0.01580341210253441</v>
      </c>
      <c r="E339" s="10">
        <f t="shared" si="25"/>
        <v>9</v>
      </c>
      <c r="F339" s="13">
        <f t="shared" si="23"/>
        <v>-0.02565292942886798</v>
      </c>
    </row>
    <row r="340" spans="1:6" ht="11.25">
      <c r="A340" s="11">
        <v>33239</v>
      </c>
      <c r="B340" s="12">
        <v>9.891370649016714</v>
      </c>
      <c r="C340" s="10">
        <f t="shared" si="24"/>
        <v>6</v>
      </c>
      <c r="D340" s="13">
        <f t="shared" si="22"/>
        <v>-0.021637644778528742</v>
      </c>
      <c r="E340" s="10">
        <f t="shared" si="25"/>
        <v>10</v>
      </c>
      <c r="F340" s="13">
        <f t="shared" si="23"/>
        <v>-0.03142877501377228</v>
      </c>
    </row>
    <row r="341" spans="1:6" ht="11.25">
      <c r="A341" s="11">
        <v>33270</v>
      </c>
      <c r="B341" s="12">
        <v>9.843393735654283</v>
      </c>
      <c r="C341" s="10">
        <f t="shared" si="24"/>
        <v>7</v>
      </c>
      <c r="D341" s="13">
        <f t="shared" si="22"/>
        <v>-0.02638307467081479</v>
      </c>
      <c r="E341" s="10">
        <f t="shared" si="25"/>
        <v>11</v>
      </c>
      <c r="F341" s="13">
        <f t="shared" si="23"/>
        <v>-0.036126714196864924</v>
      </c>
    </row>
    <row r="342" spans="1:6" ht="11.25">
      <c r="A342" s="11">
        <v>33298</v>
      </c>
      <c r="B342" s="12">
        <v>9.784322810852768</v>
      </c>
      <c r="C342" s="10">
        <f t="shared" si="24"/>
        <v>8</v>
      </c>
      <c r="D342" s="13">
        <f t="shared" si="22"/>
        <v>-0.03222582095589776</v>
      </c>
      <c r="E342" s="10">
        <f t="shared" si="25"/>
        <v>12</v>
      </c>
      <c r="F342" s="13">
        <f t="shared" si="23"/>
        <v>-0.041910988189444595</v>
      </c>
    </row>
    <row r="343" spans="1:6" ht="11.25">
      <c r="A343" s="11">
        <v>33329</v>
      </c>
      <c r="B343" s="12">
        <v>9.750967251896922</v>
      </c>
      <c r="C343" s="10">
        <f t="shared" si="24"/>
        <v>9</v>
      </c>
      <c r="D343" s="13">
        <f t="shared" si="22"/>
        <v>-0.03552504250746439</v>
      </c>
      <c r="E343" s="10">
        <f t="shared" si="25"/>
        <v>13</v>
      </c>
      <c r="F343" s="13">
        <f t="shared" si="23"/>
        <v>-0.04517719221155099</v>
      </c>
    </row>
    <row r="344" spans="1:6" ht="11.25">
      <c r="A344" s="11">
        <v>33359</v>
      </c>
      <c r="B344" s="12">
        <v>9.727471745831028</v>
      </c>
      <c r="C344" s="10">
        <f t="shared" si="24"/>
        <v>10</v>
      </c>
      <c r="D344" s="13">
        <f t="shared" si="22"/>
        <v>-0.037848999365155615</v>
      </c>
      <c r="E344" s="10">
        <f t="shared" si="25"/>
        <v>14</v>
      </c>
      <c r="F344" s="13">
        <f t="shared" si="23"/>
        <v>-0.04747789166963633</v>
      </c>
    </row>
    <row r="345" spans="1:6" ht="11.25">
      <c r="A345" s="11">
        <v>33390</v>
      </c>
      <c r="B345" s="12">
        <v>9.747202684033944</v>
      </c>
      <c r="C345" s="10">
        <f t="shared" si="24"/>
        <v>11</v>
      </c>
      <c r="D345" s="13">
        <f t="shared" si="22"/>
        <v>-0.0358973985349054</v>
      </c>
      <c r="E345" s="10">
        <f t="shared" si="25"/>
        <v>15</v>
      </c>
      <c r="F345" s="13">
        <f t="shared" si="23"/>
        <v>-0.04554582182174067</v>
      </c>
    </row>
    <row r="346" spans="1:6" ht="11.25">
      <c r="A346" s="11">
        <v>33420</v>
      </c>
      <c r="B346" s="12">
        <v>9.730834614626454</v>
      </c>
      <c r="C346" s="10">
        <f t="shared" si="24"/>
        <v>12</v>
      </c>
      <c r="D346" s="13">
        <f t="shared" si="22"/>
        <v>-0.03751637567206605</v>
      </c>
      <c r="E346" s="10">
        <f t="shared" si="25"/>
        <v>16</v>
      </c>
      <c r="F346" s="13">
        <f t="shared" si="23"/>
        <v>-0.04714859676560021</v>
      </c>
    </row>
    <row r="347" spans="1:6" ht="11.25">
      <c r="A347" s="11">
        <v>33451</v>
      </c>
      <c r="B347" s="12">
        <v>9.726380302875187</v>
      </c>
      <c r="C347" s="10">
        <f t="shared" si="24"/>
        <v>13</v>
      </c>
      <c r="D347" s="13">
        <f t="shared" si="22"/>
        <v>-0.03795695474755483</v>
      </c>
      <c r="E347" s="10">
        <f t="shared" si="25"/>
        <v>17</v>
      </c>
      <c r="F347" s="13">
        <f t="shared" si="23"/>
        <v>-0.04758476666990205</v>
      </c>
    </row>
    <row r="348" spans="1:6" ht="11.25">
      <c r="A348" s="11">
        <v>33482</v>
      </c>
      <c r="B348" s="12">
        <v>9.715978842221174</v>
      </c>
      <c r="C348" s="10">
        <f t="shared" si="24"/>
        <v>14</v>
      </c>
      <c r="D348" s="13">
        <f t="shared" si="22"/>
        <v>-0.038985770460189646</v>
      </c>
      <c r="E348" s="10">
        <f t="shared" si="25"/>
        <v>18</v>
      </c>
      <c r="F348" s="13">
        <f t="shared" si="23"/>
        <v>-0.0486032863316139</v>
      </c>
    </row>
    <row r="349" spans="1:6" ht="11.25">
      <c r="A349" s="11">
        <v>33512</v>
      </c>
      <c r="B349" s="12">
        <v>9.729245490541135</v>
      </c>
      <c r="C349" s="10">
        <f t="shared" si="24"/>
        <v>15</v>
      </c>
      <c r="D349" s="13">
        <f t="shared" si="22"/>
        <v>-0.03767355704136459</v>
      </c>
      <c r="E349" s="10">
        <f t="shared" si="25"/>
        <v>19</v>
      </c>
      <c r="F349" s="13">
        <f t="shared" si="23"/>
        <v>-0.04730420511519992</v>
      </c>
    </row>
    <row r="350" spans="1:6" ht="11.25">
      <c r="A350" s="11">
        <v>33543</v>
      </c>
      <c r="B350" s="12">
        <v>9.680808033244258</v>
      </c>
      <c r="C350" s="10">
        <f t="shared" si="24"/>
        <v>16</v>
      </c>
      <c r="D350" s="13">
        <f t="shared" si="22"/>
        <v>-0.04246453965474219</v>
      </c>
      <c r="E350" s="10">
        <f t="shared" si="25"/>
        <v>20</v>
      </c>
      <c r="F350" s="13">
        <f t="shared" si="23"/>
        <v>-0.05204724114266074</v>
      </c>
    </row>
    <row r="351" spans="1:6" ht="11.25">
      <c r="A351" s="11">
        <v>33573</v>
      </c>
      <c r="B351" s="12">
        <v>9.677411805291486</v>
      </c>
      <c r="C351" s="10">
        <f t="shared" si="24"/>
        <v>17</v>
      </c>
      <c r="D351" s="13">
        <f t="shared" si="22"/>
        <v>-0.042800462925302575</v>
      </c>
      <c r="E351" s="10">
        <f t="shared" si="25"/>
        <v>21</v>
      </c>
      <c r="F351" s="13">
        <f t="shared" si="23"/>
        <v>-0.0523798026030763</v>
      </c>
    </row>
    <row r="352" spans="1:6" ht="11.25">
      <c r="A352" s="11">
        <v>33604</v>
      </c>
      <c r="B352" s="12">
        <v>9.673047534376945</v>
      </c>
      <c r="C352" s="10">
        <f t="shared" si="24"/>
        <v>18</v>
      </c>
      <c r="D352" s="13">
        <f t="shared" si="22"/>
        <v>-0.04323213599896296</v>
      </c>
      <c r="E352" s="10">
        <f t="shared" si="25"/>
        <v>22</v>
      </c>
      <c r="F352" s="13">
        <f t="shared" si="23"/>
        <v>-0.05280715563390112</v>
      </c>
    </row>
    <row r="353" spans="1:6" ht="11.25">
      <c r="A353" s="11">
        <v>33635</v>
      </c>
      <c r="B353" s="12">
        <v>9.660839437192852</v>
      </c>
      <c r="C353" s="10">
        <f t="shared" si="24"/>
        <v>19</v>
      </c>
      <c r="D353" s="13">
        <f t="shared" si="22"/>
        <v>-0.044439647388194864</v>
      </c>
      <c r="E353" s="10">
        <f t="shared" si="25"/>
        <v>23</v>
      </c>
      <c r="F353" s="13">
        <f t="shared" si="23"/>
        <v>-0.054002582644365374</v>
      </c>
    </row>
    <row r="354" spans="1:6" ht="11.25">
      <c r="A354" s="11">
        <v>33664</v>
      </c>
      <c r="B354" s="12">
        <v>9.652567930959007</v>
      </c>
      <c r="C354" s="10">
        <f t="shared" si="24"/>
        <v>20</v>
      </c>
      <c r="D354" s="13">
        <f t="shared" si="22"/>
        <v>-0.045257787826696975</v>
      </c>
      <c r="E354" s="10">
        <f t="shared" si="25"/>
        <v>24</v>
      </c>
      <c r="F354" s="13">
        <f t="shared" si="23"/>
        <v>-0.05481253540113449</v>
      </c>
    </row>
    <row r="355" spans="1:6" ht="11.25">
      <c r="A355" s="11">
        <v>33695</v>
      </c>
      <c r="B355" s="12">
        <v>9.717969539976341</v>
      </c>
      <c r="C355" s="10">
        <f t="shared" si="24"/>
        <v>21</v>
      </c>
      <c r="D355" s="13">
        <f t="shared" si="22"/>
        <v>-0.038788869159713905</v>
      </c>
      <c r="E355" s="10">
        <f t="shared" si="25"/>
        <v>25</v>
      </c>
      <c r="F355" s="13">
        <f t="shared" si="23"/>
        <v>-0.04840835555490796</v>
      </c>
    </row>
    <row r="356" spans="1:6" ht="11.25">
      <c r="A356" s="11">
        <v>33725</v>
      </c>
      <c r="B356" s="12">
        <v>9.693580879514267</v>
      </c>
      <c r="C356" s="10">
        <f t="shared" si="24"/>
        <v>22</v>
      </c>
      <c r="D356" s="13">
        <f t="shared" si="22"/>
        <v>-0.0412011685403608</v>
      </c>
      <c r="E356" s="10">
        <f t="shared" si="25"/>
        <v>26</v>
      </c>
      <c r="F356" s="13">
        <f t="shared" si="23"/>
        <v>-0.05079651343289354</v>
      </c>
    </row>
    <row r="357" spans="1:6" ht="11.25">
      <c r="A357" s="11">
        <v>33756</v>
      </c>
      <c r="B357" s="12">
        <v>9.659333494325043</v>
      </c>
      <c r="C357" s="10">
        <f t="shared" si="24"/>
        <v>23</v>
      </c>
      <c r="D357" s="13">
        <f t="shared" si="22"/>
        <v>-0.044588601245375885</v>
      </c>
      <c r="E357" s="10">
        <f t="shared" si="25"/>
        <v>27</v>
      </c>
      <c r="F357" s="13">
        <f t="shared" si="23"/>
        <v>-0.05415004582009599</v>
      </c>
    </row>
    <row r="358" spans="1:6" ht="11.25">
      <c r="A358" s="11">
        <v>33786</v>
      </c>
      <c r="B358" s="12">
        <v>9.676627130314358</v>
      </c>
      <c r="C358" s="10">
        <f t="shared" si="24"/>
        <v>24</v>
      </c>
      <c r="D358" s="13">
        <f t="shared" si="22"/>
        <v>-0.04287807567341878</v>
      </c>
      <c r="E358" s="10">
        <f t="shared" si="25"/>
        <v>28</v>
      </c>
      <c r="F358" s="13">
        <f t="shared" si="23"/>
        <v>-0.05245663862821184</v>
      </c>
    </row>
    <row r="359" spans="1:6" ht="11.25">
      <c r="A359" s="11">
        <v>33817</v>
      </c>
      <c r="B359" s="12">
        <v>9.67509615758188</v>
      </c>
      <c r="C359" s="10">
        <f t="shared" si="24"/>
        <v>25</v>
      </c>
      <c r="D359" s="13">
        <f t="shared" si="22"/>
        <v>-0.04302950525193491</v>
      </c>
      <c r="E359" s="10">
        <f t="shared" si="25"/>
        <v>29</v>
      </c>
      <c r="F359" s="13">
        <f t="shared" si="23"/>
        <v>-0.05260655274906874</v>
      </c>
    </row>
    <row r="360" spans="1:6" ht="11.25">
      <c r="A360" s="11">
        <v>33848</v>
      </c>
      <c r="B360" s="12">
        <v>9.70540503833856</v>
      </c>
      <c r="C360" s="10">
        <f t="shared" si="24"/>
        <v>26</v>
      </c>
      <c r="D360" s="13">
        <f t="shared" si="22"/>
        <v>-0.040031632761515216</v>
      </c>
      <c r="E360" s="10">
        <f t="shared" si="25"/>
        <v>30</v>
      </c>
      <c r="F360" s="13">
        <f t="shared" si="23"/>
        <v>-0.0496386819853362</v>
      </c>
    </row>
    <row r="361" spans="1:6" ht="11.25">
      <c r="A361" s="11">
        <v>33878</v>
      </c>
      <c r="B361" s="12">
        <v>9.686403311576564</v>
      </c>
      <c r="C361" s="10">
        <f t="shared" si="24"/>
        <v>27</v>
      </c>
      <c r="D361" s="13">
        <f t="shared" si="22"/>
        <v>-0.041911106780617824</v>
      </c>
      <c r="E361" s="10">
        <f t="shared" si="25"/>
        <v>31</v>
      </c>
      <c r="F361" s="13">
        <f t="shared" si="23"/>
        <v>-0.05149934684360327</v>
      </c>
    </row>
    <row r="362" spans="1:6" ht="11.25">
      <c r="A362" s="11">
        <v>33909</v>
      </c>
      <c r="B362" s="12">
        <v>9.695517268081153</v>
      </c>
      <c r="C362" s="10">
        <f t="shared" si="24"/>
        <v>28</v>
      </c>
      <c r="D362" s="13">
        <f aca="true" t="shared" si="26" ref="D362:D386">(B362-B$334)/B$334</f>
        <v>-0.04100963899949674</v>
      </c>
      <c r="E362" s="10">
        <f t="shared" si="25"/>
        <v>32</v>
      </c>
      <c r="F362" s="13">
        <f t="shared" si="23"/>
        <v>-0.05060690065698726</v>
      </c>
    </row>
    <row r="363" spans="1:6" ht="11.25">
      <c r="A363" s="11">
        <v>33939</v>
      </c>
      <c r="B363" s="12">
        <v>9.710675082963961</v>
      </c>
      <c r="C363" s="10">
        <f t="shared" si="24"/>
        <v>29</v>
      </c>
      <c r="D363" s="13">
        <f t="shared" si="26"/>
        <v>-0.039510368979701255</v>
      </c>
      <c r="E363" s="10">
        <f t="shared" si="25"/>
        <v>33</v>
      </c>
      <c r="F363" s="13">
        <f t="shared" si="23"/>
        <v>-0.04912263484084216</v>
      </c>
    </row>
    <row r="364" spans="1:6" ht="11.25">
      <c r="A364" s="11">
        <v>33970</v>
      </c>
      <c r="B364" s="12">
        <v>9.765597625956824</v>
      </c>
      <c r="C364" s="10">
        <f t="shared" si="24"/>
        <v>30</v>
      </c>
      <c r="D364" s="13">
        <f t="shared" si="26"/>
        <v>-0.034077942026557895</v>
      </c>
      <c r="E364" s="10">
        <f t="shared" si="25"/>
        <v>34</v>
      </c>
      <c r="F364" s="13">
        <f t="shared" si="23"/>
        <v>-0.04374457383862465</v>
      </c>
    </row>
    <row r="365" spans="1:6" ht="11.25">
      <c r="A365" s="11">
        <v>34001</v>
      </c>
      <c r="B365" s="12">
        <v>9.790825599530567</v>
      </c>
      <c r="C365" s="10">
        <f t="shared" si="24"/>
        <v>31</v>
      </c>
      <c r="D365" s="13">
        <f t="shared" si="26"/>
        <v>-0.03158262560187955</v>
      </c>
      <c r="E365" s="10">
        <f t="shared" si="25"/>
        <v>35</v>
      </c>
      <c r="F365" s="13">
        <f t="shared" si="23"/>
        <v>-0.04127422972401299</v>
      </c>
    </row>
    <row r="366" spans="1:6" ht="11.25">
      <c r="A366" s="11">
        <v>34029</v>
      </c>
      <c r="B366" s="12">
        <v>9.713153195543093</v>
      </c>
      <c r="C366" s="10">
        <f t="shared" si="24"/>
        <v>32</v>
      </c>
      <c r="D366" s="13">
        <f t="shared" si="26"/>
        <v>-0.0392652571397497</v>
      </c>
      <c r="E366" s="10">
        <f t="shared" si="25"/>
        <v>36</v>
      </c>
      <c r="F366" s="13">
        <f t="shared" si="23"/>
        <v>-0.04887997599996028</v>
      </c>
    </row>
    <row r="367" spans="1:6" ht="11.25">
      <c r="A367" s="11">
        <v>34060</v>
      </c>
      <c r="B367" s="12">
        <v>9.818328087013143</v>
      </c>
      <c r="C367" s="10">
        <f t="shared" si="24"/>
        <v>33</v>
      </c>
      <c r="D367" s="13">
        <f t="shared" si="26"/>
        <v>-0.02886233542343231</v>
      </c>
      <c r="E367" s="10">
        <f t="shared" si="25"/>
        <v>37</v>
      </c>
      <c r="F367" s="13">
        <f t="shared" si="23"/>
        <v>-0.03858116331932676</v>
      </c>
    </row>
    <row r="368" spans="1:6" ht="11.25">
      <c r="A368" s="11">
        <v>34090</v>
      </c>
      <c r="B368" s="12">
        <v>9.81269215078015</v>
      </c>
      <c r="C368" s="10">
        <f t="shared" si="24"/>
        <v>34</v>
      </c>
      <c r="D368" s="13">
        <f t="shared" si="26"/>
        <v>-0.029419789798811255</v>
      </c>
      <c r="E368" s="10">
        <f t="shared" si="25"/>
        <v>38</v>
      </c>
      <c r="F368" s="13">
        <f t="shared" si="23"/>
        <v>-0.03913303887377048</v>
      </c>
    </row>
    <row r="369" spans="1:6" ht="11.25">
      <c r="A369" s="11">
        <v>34121</v>
      </c>
      <c r="B369" s="12">
        <v>9.816238576904297</v>
      </c>
      <c r="C369" s="10">
        <f t="shared" si="24"/>
        <v>35</v>
      </c>
      <c r="D369" s="13">
        <f t="shared" si="26"/>
        <v>-0.029069010322583168</v>
      </c>
      <c r="E369" s="10">
        <f t="shared" si="25"/>
        <v>39</v>
      </c>
      <c r="F369" s="13">
        <f t="shared" si="23"/>
        <v>-0.03878576988373115</v>
      </c>
    </row>
    <row r="370" spans="1:6" ht="11.25">
      <c r="A370" s="11">
        <v>34151</v>
      </c>
      <c r="B370" s="12">
        <v>9.856953815315022</v>
      </c>
      <c r="C370" s="10">
        <f t="shared" si="24"/>
        <v>36</v>
      </c>
      <c r="D370" s="13">
        <f t="shared" si="26"/>
        <v>-0.0250418377538472</v>
      </c>
      <c r="E370" s="10">
        <f t="shared" si="25"/>
        <v>40</v>
      </c>
      <c r="F370" s="13">
        <f t="shared" si="23"/>
        <v>-0.034798899939978506</v>
      </c>
    </row>
    <row r="371" spans="1:6" ht="11.25">
      <c r="A371" s="11">
        <v>34182</v>
      </c>
      <c r="B371" s="12">
        <v>9.83978758577308</v>
      </c>
      <c r="C371" s="10">
        <f t="shared" si="24"/>
        <v>37</v>
      </c>
      <c r="D371" s="13">
        <f t="shared" si="26"/>
        <v>-0.026739761465420647</v>
      </c>
      <c r="E371" s="10">
        <f t="shared" si="25"/>
        <v>41</v>
      </c>
      <c r="F371" s="13">
        <f t="shared" si="23"/>
        <v>-0.036479831386773166</v>
      </c>
    </row>
    <row r="372" spans="1:6" ht="11.25">
      <c r="A372" s="11">
        <v>34213</v>
      </c>
      <c r="B372" s="12">
        <v>9.881985326513801</v>
      </c>
      <c r="C372" s="10">
        <f t="shared" si="24"/>
        <v>38</v>
      </c>
      <c r="D372" s="13">
        <f t="shared" si="26"/>
        <v>-0.022565953559413026</v>
      </c>
      <c r="E372" s="10">
        <f t="shared" si="25"/>
        <v>42</v>
      </c>
      <c r="F372" s="13">
        <f t="shared" si="23"/>
        <v>-0.03234779358421086</v>
      </c>
    </row>
    <row r="373" spans="1:6" ht="11.25">
      <c r="A373" s="11">
        <v>34243</v>
      </c>
      <c r="B373" s="12">
        <v>9.90382021783891</v>
      </c>
      <c r="C373" s="10">
        <f t="shared" si="24"/>
        <v>39</v>
      </c>
      <c r="D373" s="13">
        <f t="shared" si="26"/>
        <v>-0.02040624926150956</v>
      </c>
      <c r="E373" s="10">
        <f t="shared" si="25"/>
        <v>43</v>
      </c>
      <c r="F373" s="13">
        <f t="shared" si="23"/>
        <v>-0.03020970290005442</v>
      </c>
    </row>
    <row r="374" spans="1:6" ht="11.25">
      <c r="A374" s="11">
        <v>34274</v>
      </c>
      <c r="B374" s="12">
        <v>9.922535652838846</v>
      </c>
      <c r="C374" s="10">
        <f t="shared" si="24"/>
        <v>40</v>
      </c>
      <c r="D374" s="13">
        <f t="shared" si="26"/>
        <v>-0.018555092559849336</v>
      </c>
      <c r="E374" s="10">
        <f t="shared" si="25"/>
        <v>44</v>
      </c>
      <c r="F374" s="13">
        <f t="shared" si="23"/>
        <v>-0.028377071968784966</v>
      </c>
    </row>
    <row r="375" spans="1:6" ht="11.25">
      <c r="A375" s="11">
        <v>34304</v>
      </c>
      <c r="B375" s="12">
        <v>9.94198841846323</v>
      </c>
      <c r="C375" s="10">
        <f t="shared" si="24"/>
        <v>41</v>
      </c>
      <c r="D375" s="13">
        <f t="shared" si="26"/>
        <v>-0.016631005972947845</v>
      </c>
      <c r="E375" s="10">
        <f t="shared" si="25"/>
        <v>45</v>
      </c>
      <c r="F375" s="13">
        <f t="shared" si="23"/>
        <v>-0.02647224101069594</v>
      </c>
    </row>
    <row r="376" spans="1:6" ht="11.25">
      <c r="A376" s="11">
        <v>34335</v>
      </c>
      <c r="B376" s="12">
        <v>9.960890157659119</v>
      </c>
      <c r="C376" s="10">
        <f t="shared" si="24"/>
        <v>42</v>
      </c>
      <c r="D376" s="13">
        <f t="shared" si="26"/>
        <v>-0.014761421793599613</v>
      </c>
      <c r="E376" s="10">
        <f t="shared" si="25"/>
        <v>46</v>
      </c>
      <c r="F376" s="13">
        <f t="shared" si="23"/>
        <v>-0.024621367017903902</v>
      </c>
    </row>
    <row r="377" spans="1:6" ht="11.25">
      <c r="A377" s="11">
        <v>34366</v>
      </c>
      <c r="B377" s="12">
        <v>9.921556454657429</v>
      </c>
      <c r="C377" s="10">
        <f t="shared" si="24"/>
        <v>43</v>
      </c>
      <c r="D377" s="13">
        <f t="shared" si="26"/>
        <v>-0.01865194573348863</v>
      </c>
      <c r="E377" s="10">
        <f t="shared" si="25"/>
        <v>47</v>
      </c>
      <c r="F377" s="13">
        <f t="shared" si="23"/>
        <v>-0.028472955867562304</v>
      </c>
    </row>
    <row r="378" spans="1:6" ht="11.25">
      <c r="A378" s="11">
        <v>34394</v>
      </c>
      <c r="B378" s="12">
        <v>10.046218727499229</v>
      </c>
      <c r="C378" s="10">
        <f t="shared" si="24"/>
        <v>44</v>
      </c>
      <c r="D378" s="13">
        <f t="shared" si="26"/>
        <v>-0.006321513562605509</v>
      </c>
      <c r="E378" s="10">
        <f t="shared" si="25"/>
        <v>48</v>
      </c>
      <c r="F378" s="13">
        <f t="shared" si="23"/>
        <v>-0.01626592262612248</v>
      </c>
    </row>
    <row r="379" spans="1:6" ht="11.25">
      <c r="A379" s="11">
        <v>34425</v>
      </c>
      <c r="B379" s="12">
        <v>10.075290956560128</v>
      </c>
      <c r="C379" s="10">
        <f t="shared" si="24"/>
        <v>45</v>
      </c>
      <c r="D379" s="13">
        <f t="shared" si="26"/>
        <v>-0.003445959152116698</v>
      </c>
      <c r="E379" s="10">
        <f t="shared" si="25"/>
        <v>49</v>
      </c>
      <c r="F379" s="13">
        <f t="shared" si="23"/>
        <v>-0.013419145823011307</v>
      </c>
    </row>
    <row r="380" spans="1:6" ht="11.25">
      <c r="A380" s="11">
        <v>34455</v>
      </c>
      <c r="B380" s="12">
        <v>10.101796862524429</v>
      </c>
      <c r="C380" s="10">
        <f t="shared" si="24"/>
        <v>46</v>
      </c>
      <c r="D380" s="13">
        <f t="shared" si="26"/>
        <v>-0.0008242415452559745</v>
      </c>
      <c r="E380" s="10">
        <f t="shared" si="25"/>
        <v>50</v>
      </c>
      <c r="F380" s="13">
        <f t="shared" si="23"/>
        <v>-0.01082366550787773</v>
      </c>
    </row>
    <row r="381" spans="1:6" ht="11.25">
      <c r="A381" s="11">
        <v>34486</v>
      </c>
      <c r="B381" s="12">
        <v>10.1238121643486</v>
      </c>
      <c r="C381" s="10">
        <f t="shared" si="24"/>
        <v>47</v>
      </c>
      <c r="D381" s="13">
        <f t="shared" si="26"/>
        <v>0.0013533072806742636</v>
      </c>
      <c r="E381" s="10">
        <f t="shared" si="25"/>
        <v>51</v>
      </c>
      <c r="F381" s="13">
        <f t="shared" si="23"/>
        <v>-0.008667908877890537</v>
      </c>
    </row>
    <row r="382" spans="1:6" ht="11.25">
      <c r="A382" s="11">
        <v>34516</v>
      </c>
      <c r="B382" s="12">
        <v>10.182045678731315</v>
      </c>
      <c r="C382" s="10">
        <f t="shared" si="24"/>
        <v>48</v>
      </c>
      <c r="D382" s="13">
        <f t="shared" si="26"/>
        <v>0.007113224718401725</v>
      </c>
      <c r="E382" s="10">
        <f t="shared" si="25"/>
        <v>52</v>
      </c>
      <c r="F382" s="13">
        <f t="shared" si="23"/>
        <v>-0.002965634808671744</v>
      </c>
    </row>
    <row r="383" spans="1:6" ht="11.25">
      <c r="A383" s="11">
        <v>34547</v>
      </c>
      <c r="B383" s="12">
        <v>10.17214661709699</v>
      </c>
      <c r="C383" s="10">
        <f t="shared" si="24"/>
        <v>49</v>
      </c>
      <c r="D383" s="13">
        <f t="shared" si="26"/>
        <v>0.006134101642470529</v>
      </c>
      <c r="E383" s="10">
        <f t="shared" si="25"/>
        <v>53</v>
      </c>
      <c r="F383" s="13">
        <f t="shared" si="23"/>
        <v>-0.0039349591413238155</v>
      </c>
    </row>
    <row r="384" spans="1:6" ht="11.25">
      <c r="A384" s="11">
        <v>34578</v>
      </c>
      <c r="B384" s="12">
        <v>10.16624381527792</v>
      </c>
      <c r="C384" s="10">
        <f t="shared" si="24"/>
        <v>50</v>
      </c>
      <c r="D384" s="13">
        <f t="shared" si="26"/>
        <v>0.005550251406236026</v>
      </c>
      <c r="E384" s="10">
        <f t="shared" si="25"/>
        <v>54</v>
      </c>
      <c r="F384" s="13">
        <f t="shared" si="23"/>
        <v>-0.004512966395486962</v>
      </c>
    </row>
    <row r="385" spans="1:6" ht="11.25">
      <c r="A385" s="11">
        <v>34608</v>
      </c>
      <c r="B385" s="12">
        <v>10.209484551677193</v>
      </c>
      <c r="C385" s="10">
        <f t="shared" si="24"/>
        <v>51</v>
      </c>
      <c r="D385" s="13">
        <f t="shared" si="26"/>
        <v>0.009827222738748883</v>
      </c>
      <c r="E385" s="10">
        <f t="shared" si="25"/>
        <v>55</v>
      </c>
      <c r="F385" s="13">
        <f t="shared" si="23"/>
        <v>-0.0002787975922267311</v>
      </c>
    </row>
    <row r="386" spans="1:6" ht="11.25">
      <c r="A386" s="11">
        <v>34639</v>
      </c>
      <c r="B386" s="12">
        <v>10.24529339091208</v>
      </c>
      <c r="C386" s="10">
        <f>C385+1</f>
        <v>52</v>
      </c>
      <c r="D386" s="13">
        <f t="shared" si="26"/>
        <v>0.013369099950182059</v>
      </c>
      <c r="E386" s="10">
        <f>E385+1</f>
        <v>56</v>
      </c>
      <c r="F386" s="13">
        <f>(B386-B$330)/B$330</f>
        <v>0.003227633671322918</v>
      </c>
    </row>
    <row r="387" spans="1:2" ht="11.25">
      <c r="A387" s="11">
        <v>34669</v>
      </c>
      <c r="B387" s="12">
        <v>10.267019975540155</v>
      </c>
    </row>
    <row r="388" spans="1:2" ht="11.25">
      <c r="A388" s="11">
        <v>34700</v>
      </c>
      <c r="B388" s="12">
        <v>10.289875432291058</v>
      </c>
    </row>
    <row r="389" spans="1:2" ht="11.25">
      <c r="A389" s="11">
        <v>34731</v>
      </c>
      <c r="B389" s="12">
        <v>10.27127434688733</v>
      </c>
    </row>
    <row r="390" spans="1:2" ht="11.25">
      <c r="A390" s="11">
        <v>34759</v>
      </c>
      <c r="B390" s="12">
        <v>10.285745694117647</v>
      </c>
    </row>
    <row r="391" spans="1:2" ht="11.25">
      <c r="A391" s="11">
        <v>34790</v>
      </c>
      <c r="B391" s="12">
        <v>10.263669666800814</v>
      </c>
    </row>
    <row r="392" spans="1:2" ht="11.25">
      <c r="A392" s="11">
        <v>34820</v>
      </c>
      <c r="B392" s="12">
        <v>10.225663011866203</v>
      </c>
    </row>
    <row r="393" spans="1:2" ht="11.25">
      <c r="A393" s="11">
        <v>34851</v>
      </c>
      <c r="B393" s="12">
        <v>10.266156057864828</v>
      </c>
    </row>
    <row r="394" spans="1:2" ht="11.25">
      <c r="A394" s="11">
        <v>34881</v>
      </c>
      <c r="B394" s="12">
        <v>10.26466404199475</v>
      </c>
    </row>
    <row r="395" spans="1:2" ht="11.25">
      <c r="A395" s="11">
        <v>34912</v>
      </c>
      <c r="B395" s="12">
        <v>10.284681533195005</v>
      </c>
    </row>
    <row r="396" spans="1:2" ht="11.25">
      <c r="A396" s="11">
        <v>34943</v>
      </c>
      <c r="B396" s="12">
        <v>10.297801753808399</v>
      </c>
    </row>
    <row r="397" spans="1:2" ht="11.25">
      <c r="A397" s="11">
        <v>34973</v>
      </c>
      <c r="B397" s="12">
        <v>10.30249789786423</v>
      </c>
    </row>
    <row r="398" spans="1:2" ht="11.25">
      <c r="A398" s="11">
        <v>35004</v>
      </c>
      <c r="B398" s="12">
        <v>10.302845098925062</v>
      </c>
    </row>
    <row r="399" spans="1:2" ht="11.25">
      <c r="A399" s="11">
        <v>35034</v>
      </c>
      <c r="B399" s="12">
        <v>10.284229258301716</v>
      </c>
    </row>
    <row r="400" spans="1:2" ht="11.25">
      <c r="A400" s="11">
        <v>35065</v>
      </c>
      <c r="B400" s="12">
        <v>10.14599750985991</v>
      </c>
    </row>
    <row r="401" spans="1:2" ht="11.25">
      <c r="A401" s="11">
        <v>35096</v>
      </c>
      <c r="B401" s="12">
        <v>10.337014302741359</v>
      </c>
    </row>
    <row r="402" spans="1:2" ht="11.25">
      <c r="A402" s="11">
        <v>35125</v>
      </c>
      <c r="B402" s="12">
        <v>10.350603593277862</v>
      </c>
    </row>
    <row r="403" spans="1:2" ht="11.25">
      <c r="A403" s="11">
        <v>35156</v>
      </c>
      <c r="B403" s="12">
        <v>10.331710907874191</v>
      </c>
    </row>
    <row r="404" spans="1:2" ht="11.25">
      <c r="A404" s="11">
        <v>35186</v>
      </c>
      <c r="B404" s="12">
        <v>10.384767146894859</v>
      </c>
    </row>
    <row r="405" spans="1:2" ht="11.25">
      <c r="A405" s="11">
        <v>35217</v>
      </c>
      <c r="B405" s="12">
        <v>10.431409098160852</v>
      </c>
    </row>
    <row r="406" spans="1:2" ht="11.25">
      <c r="A406" s="11">
        <v>35247</v>
      </c>
      <c r="B406" s="12">
        <v>10.413993669900899</v>
      </c>
    </row>
    <row r="407" spans="1:2" ht="11.25">
      <c r="A407" s="11">
        <v>35278</v>
      </c>
      <c r="B407" s="12">
        <v>10.45778847221708</v>
      </c>
    </row>
    <row r="408" spans="1:2" ht="11.25">
      <c r="A408" s="11">
        <v>35309</v>
      </c>
      <c r="B408" s="12">
        <v>10.461590116590802</v>
      </c>
    </row>
    <row r="409" spans="1:2" ht="11.25">
      <c r="A409" s="11">
        <v>35339</v>
      </c>
      <c r="B409" s="12">
        <v>10.479719277508957</v>
      </c>
    </row>
    <row r="410" spans="1:2" ht="11.25">
      <c r="A410" s="11">
        <v>35370</v>
      </c>
      <c r="B410" s="12">
        <v>10.492811123165142</v>
      </c>
    </row>
    <row r="411" spans="1:2" ht="11.25">
      <c r="A411" s="11">
        <v>35400</v>
      </c>
      <c r="B411" s="12">
        <v>10.505048240876262</v>
      </c>
    </row>
    <row r="412" spans="1:2" ht="11.25">
      <c r="A412" s="11">
        <v>35431</v>
      </c>
      <c r="B412" s="12">
        <v>10.484121382684034</v>
      </c>
    </row>
    <row r="413" spans="1:2" ht="11.25">
      <c r="A413" s="11">
        <v>35462</v>
      </c>
      <c r="B413" s="12">
        <v>10.571079450723769</v>
      </c>
    </row>
    <row r="414" spans="1:2" ht="11.25">
      <c r="A414" s="11">
        <v>35490</v>
      </c>
      <c r="B414" s="12">
        <v>10.59007104194858</v>
      </c>
    </row>
    <row r="415" spans="1:2" ht="11.25">
      <c r="A415" s="11">
        <v>35521</v>
      </c>
      <c r="B415" s="12">
        <v>10.642233104223532</v>
      </c>
    </row>
    <row r="416" spans="1:2" ht="11.25">
      <c r="A416" s="11">
        <v>35551</v>
      </c>
      <c r="B416" s="12">
        <v>10.65966265661585</v>
      </c>
    </row>
    <row r="417" spans="1:2" ht="11.25">
      <c r="A417" s="11">
        <v>35582</v>
      </c>
      <c r="B417" s="12">
        <v>10.603746054324754</v>
      </c>
    </row>
    <row r="418" spans="1:2" ht="11.25">
      <c r="A418" s="11">
        <v>35612</v>
      </c>
      <c r="B418" s="12">
        <v>10.652810227264405</v>
      </c>
    </row>
    <row r="419" spans="1:2" ht="11.25">
      <c r="A419" s="11">
        <v>35643</v>
      </c>
      <c r="B419" s="12">
        <v>10.664436438120669</v>
      </c>
    </row>
    <row r="420" spans="1:2" ht="11.25">
      <c r="A420" s="11">
        <v>35674</v>
      </c>
      <c r="B420" s="12">
        <v>10.70236935656533</v>
      </c>
    </row>
    <row r="421" spans="1:2" ht="11.25">
      <c r="A421" s="11">
        <v>35704</v>
      </c>
      <c r="B421" s="12">
        <v>10.68611148622755</v>
      </c>
    </row>
    <row r="422" spans="1:2" ht="11.25">
      <c r="A422" s="11">
        <v>35735</v>
      </c>
      <c r="B422" s="12">
        <v>10.730770212471148</v>
      </c>
    </row>
    <row r="423" spans="1:2" ht="11.25">
      <c r="A423" s="11">
        <v>35765</v>
      </c>
      <c r="B423" s="12">
        <v>10.750492351520405</v>
      </c>
    </row>
    <row r="424" spans="1:2" ht="11.25">
      <c r="A424" s="11">
        <v>35796</v>
      </c>
      <c r="B424" s="12">
        <v>10.760643827439106</v>
      </c>
    </row>
    <row r="425" spans="1:2" ht="11.25">
      <c r="A425" s="11">
        <v>35827</v>
      </c>
      <c r="B425" s="12">
        <v>10.773024226839745</v>
      </c>
    </row>
    <row r="426" spans="1:2" ht="11.25">
      <c r="A426" s="11">
        <v>35855</v>
      </c>
      <c r="B426" s="12">
        <v>10.735840828563642</v>
      </c>
    </row>
    <row r="427" spans="1:2" ht="11.25">
      <c r="A427" s="11">
        <v>35886</v>
      </c>
      <c r="B427" s="12">
        <v>10.752801034004516</v>
      </c>
    </row>
    <row r="428" spans="1:2" ht="11.25">
      <c r="A428" s="11">
        <v>35916</v>
      </c>
      <c r="B428" s="12">
        <v>10.777214363438521</v>
      </c>
    </row>
    <row r="429" spans="1:2" ht="11.25">
      <c r="A429" s="11">
        <v>35947</v>
      </c>
      <c r="B429" s="12">
        <v>10.753677131344753</v>
      </c>
    </row>
    <row r="430" spans="1:2" ht="11.25">
      <c r="A430" s="11">
        <v>35977</v>
      </c>
      <c r="B430" s="12">
        <v>10.774366009570487</v>
      </c>
    </row>
    <row r="431" spans="1:2" ht="11.25">
      <c r="A431" s="11">
        <v>36008</v>
      </c>
      <c r="B431" s="12">
        <v>10.799228755523094</v>
      </c>
    </row>
    <row r="432" spans="1:2" ht="11.25">
      <c r="A432" s="11">
        <v>36039</v>
      </c>
      <c r="B432" s="12">
        <v>10.77715660318068</v>
      </c>
    </row>
    <row r="433" spans="1:2" ht="11.25">
      <c r="A433" s="11">
        <v>36069</v>
      </c>
      <c r="B433" s="12">
        <v>10.815203507252653</v>
      </c>
    </row>
    <row r="434" spans="1:2" ht="11.25">
      <c r="A434" s="11">
        <v>36100</v>
      </c>
      <c r="B434" s="12">
        <v>10.825136444582231</v>
      </c>
    </row>
    <row r="435" spans="1:2" ht="11.25">
      <c r="A435" s="11">
        <v>36130</v>
      </c>
      <c r="B435" s="12">
        <v>10.848207146921753</v>
      </c>
    </row>
    <row r="436" spans="1:2" ht="11.25">
      <c r="A436" s="11">
        <v>36161</v>
      </c>
      <c r="B436" s="12">
        <v>10.8141307203184</v>
      </c>
    </row>
    <row r="437" spans="1:2" ht="11.25">
      <c r="A437" s="11">
        <v>36192</v>
      </c>
      <c r="B437" s="12">
        <v>10.845905176288678</v>
      </c>
    </row>
    <row r="438" spans="1:2" ht="11.25">
      <c r="A438" s="11">
        <v>36220</v>
      </c>
      <c r="B438" s="12">
        <v>10.811886865667352</v>
      </c>
    </row>
    <row r="439" spans="1:2" ht="11.25">
      <c r="A439" s="11">
        <v>36251</v>
      </c>
      <c r="B439" s="12">
        <v>10.861565631909944</v>
      </c>
    </row>
    <row r="440" spans="1:2" ht="11.25">
      <c r="A440" s="11">
        <v>36281</v>
      </c>
      <c r="B440" s="12">
        <v>10.874662822429974</v>
      </c>
    </row>
    <row r="441" spans="1:2" ht="11.25">
      <c r="A441" s="11">
        <v>36312</v>
      </c>
      <c r="B441" s="12">
        <v>10.885216444323442</v>
      </c>
    </row>
    <row r="442" spans="1:2" ht="11.25">
      <c r="A442" s="11">
        <v>36342</v>
      </c>
      <c r="B442" s="12">
        <v>10.896796541753742</v>
      </c>
    </row>
    <row r="443" spans="1:2" ht="11.25">
      <c r="A443" s="11">
        <v>36373</v>
      </c>
      <c r="B443" s="12">
        <v>10.899957104864308</v>
      </c>
    </row>
    <row r="444" spans="1:2" ht="11.25">
      <c r="A444" s="11">
        <v>36404</v>
      </c>
      <c r="B444" s="12">
        <v>10.90347327113082</v>
      </c>
    </row>
    <row r="445" spans="1:2" ht="11.25">
      <c r="A445" s="11">
        <v>36434</v>
      </c>
      <c r="B445" s="12">
        <v>10.931448934675052</v>
      </c>
    </row>
    <row r="446" spans="1:2" ht="11.25">
      <c r="A446" s="11">
        <v>36465</v>
      </c>
      <c r="B446" s="12">
        <v>10.94914360250041</v>
      </c>
    </row>
    <row r="447" spans="1:2" ht="11.25">
      <c r="A447" s="11">
        <v>36495</v>
      </c>
      <c r="B447" s="12">
        <v>10.965653774666544</v>
      </c>
    </row>
    <row r="448" spans="1:2" ht="11.25">
      <c r="A448" s="11">
        <v>36526</v>
      </c>
      <c r="B448" s="12">
        <v>10.975989298534596</v>
      </c>
    </row>
    <row r="449" spans="1:2" ht="11.25">
      <c r="A449" s="11">
        <v>36557</v>
      </c>
      <c r="B449" s="12">
        <v>10.97795584058244</v>
      </c>
    </row>
    <row r="450" spans="1:2" ht="11.25">
      <c r="A450" s="11">
        <v>36586</v>
      </c>
      <c r="B450" s="12">
        <v>10.969552553715221</v>
      </c>
    </row>
    <row r="451" spans="1:6" ht="11.25">
      <c r="A451" s="11">
        <v>36617</v>
      </c>
      <c r="B451" s="12">
        <v>11.019505408705035</v>
      </c>
      <c r="C451" s="10">
        <f>C452-1</f>
        <v>-11</v>
      </c>
      <c r="D451" s="13">
        <f aca="true" t="shared" si="27" ref="D451:D482">(B451-B$462)/B$462</f>
        <v>0.01411935771582553</v>
      </c>
      <c r="E451" s="10">
        <v>0</v>
      </c>
      <c r="F451" s="13">
        <f>(B451-B$451)/B$451</f>
        <v>0</v>
      </c>
    </row>
    <row r="452" spans="1:6" ht="11.25">
      <c r="A452" s="11">
        <v>36647</v>
      </c>
      <c r="B452" s="12">
        <v>10.966372117597416</v>
      </c>
      <c r="C452" s="10">
        <f aca="true" t="shared" si="28" ref="C452:C460">C453-1</f>
        <v>-10</v>
      </c>
      <c r="D452" s="13">
        <f t="shared" si="27"/>
        <v>0.00922952853993346</v>
      </c>
      <c r="E452" s="10">
        <f aca="true" t="shared" si="29" ref="E452:E462">E451+1</f>
        <v>1</v>
      </c>
      <c r="F452" s="13">
        <f aca="true" t="shared" si="30" ref="F452:F515">(B452-B$451)/B$451</f>
        <v>-0.004821749174481577</v>
      </c>
    </row>
    <row r="453" spans="1:6" ht="11.25">
      <c r="A453" s="11">
        <v>36678</v>
      </c>
      <c r="B453" s="12">
        <v>10.976160397344424</v>
      </c>
      <c r="C453" s="10">
        <f t="shared" si="28"/>
        <v>-9</v>
      </c>
      <c r="D453" s="13">
        <f t="shared" si="27"/>
        <v>0.010130338839671335</v>
      </c>
      <c r="E453" s="10">
        <f t="shared" si="29"/>
        <v>2</v>
      </c>
      <c r="F453" s="13">
        <f t="shared" si="30"/>
        <v>-0.003933480655707974</v>
      </c>
    </row>
    <row r="454" spans="1:6" ht="11.25">
      <c r="A454" s="11">
        <v>36708</v>
      </c>
      <c r="B454" s="12">
        <v>10.984361915615787</v>
      </c>
      <c r="C454" s="10">
        <f t="shared" si="28"/>
        <v>-8</v>
      </c>
      <c r="D454" s="13">
        <f t="shared" si="27"/>
        <v>0.010885120305187849</v>
      </c>
      <c r="E454" s="10">
        <f t="shared" si="29"/>
        <v>3</v>
      </c>
      <c r="F454" s="13">
        <f t="shared" si="30"/>
        <v>-0.003189207844254534</v>
      </c>
    </row>
    <row r="455" spans="1:6" ht="11.25">
      <c r="A455" s="11">
        <v>36739</v>
      </c>
      <c r="B455" s="12">
        <v>10.943622708757637</v>
      </c>
      <c r="C455" s="10">
        <f t="shared" si="28"/>
        <v>-7</v>
      </c>
      <c r="D455" s="13">
        <f t="shared" si="27"/>
        <v>0.00713591226358167</v>
      </c>
      <c r="E455" s="10">
        <f t="shared" si="29"/>
        <v>4</v>
      </c>
      <c r="F455" s="13">
        <f t="shared" si="30"/>
        <v>-0.006886216498197194</v>
      </c>
    </row>
    <row r="456" spans="1:6" ht="11.25">
      <c r="A456" s="11">
        <v>36770</v>
      </c>
      <c r="B456" s="12">
        <v>10.951393549754496</v>
      </c>
      <c r="C456" s="10">
        <f t="shared" si="28"/>
        <v>-6</v>
      </c>
      <c r="D456" s="13">
        <f t="shared" si="27"/>
        <v>0.007851058723278556</v>
      </c>
      <c r="E456" s="10">
        <f t="shared" si="29"/>
        <v>5</v>
      </c>
      <c r="F456" s="13">
        <f t="shared" si="30"/>
        <v>-0.006181026863214125</v>
      </c>
    </row>
    <row r="457" spans="1:6" ht="11.25">
      <c r="A457" s="11">
        <v>36800</v>
      </c>
      <c r="B457" s="12">
        <v>10.970959442672012</v>
      </c>
      <c r="C457" s="10">
        <f t="shared" si="28"/>
        <v>-5</v>
      </c>
      <c r="D457" s="13">
        <f t="shared" si="27"/>
        <v>0.009651697683260671</v>
      </c>
      <c r="E457" s="10">
        <f t="shared" si="29"/>
        <v>6</v>
      </c>
      <c r="F457" s="13">
        <f t="shared" si="30"/>
        <v>-0.0044054577980127425</v>
      </c>
    </row>
    <row r="458" spans="1:6" ht="11.25">
      <c r="A458" s="11">
        <v>36831</v>
      </c>
      <c r="B458" s="12">
        <v>10.944964739069112</v>
      </c>
      <c r="C458" s="10">
        <f t="shared" si="28"/>
        <v>-4</v>
      </c>
      <c r="D458" s="13">
        <f t="shared" si="27"/>
        <v>0.007259418615911544</v>
      </c>
      <c r="E458" s="10">
        <f t="shared" si="29"/>
        <v>7</v>
      </c>
      <c r="F458" s="13">
        <f t="shared" si="30"/>
        <v>-0.006764429697274611</v>
      </c>
    </row>
    <row r="459" spans="1:6" ht="11.25">
      <c r="A459" s="11">
        <v>36861</v>
      </c>
      <c r="B459" s="12">
        <v>10.877379031405681</v>
      </c>
      <c r="C459" s="10">
        <f t="shared" si="28"/>
        <v>-3</v>
      </c>
      <c r="D459" s="13">
        <f t="shared" si="27"/>
        <v>0.0010395410529617465</v>
      </c>
      <c r="E459" s="10">
        <f t="shared" si="29"/>
        <v>8</v>
      </c>
      <c r="F459" s="13">
        <f t="shared" si="30"/>
        <v>-0.012897709291660108</v>
      </c>
    </row>
    <row r="460" spans="1:6" ht="11.25">
      <c r="A460" s="11">
        <v>36892</v>
      </c>
      <c r="B460" s="12">
        <v>10.927274199453628</v>
      </c>
      <c r="C460" s="10">
        <f t="shared" si="28"/>
        <v>-2</v>
      </c>
      <c r="D460" s="13">
        <f t="shared" si="27"/>
        <v>0.005631367445998828</v>
      </c>
      <c r="E460" s="10">
        <f t="shared" si="29"/>
        <v>9</v>
      </c>
      <c r="F460" s="13">
        <f t="shared" si="30"/>
        <v>-0.008369813873728647</v>
      </c>
    </row>
    <row r="461" spans="1:6" ht="11.25">
      <c r="A461" s="11">
        <v>36923</v>
      </c>
      <c r="B461" s="12">
        <v>10.846663922806055</v>
      </c>
      <c r="C461" s="10">
        <f>C462-1</f>
        <v>-1</v>
      </c>
      <c r="D461" s="13">
        <f t="shared" si="27"/>
        <v>-0.0017871544338082925</v>
      </c>
      <c r="E461" s="10">
        <f t="shared" si="29"/>
        <v>10</v>
      </c>
      <c r="F461" s="13">
        <f t="shared" si="30"/>
        <v>-0.015685049327390035</v>
      </c>
    </row>
    <row r="462" spans="1:6" ht="11.25">
      <c r="A462" s="11">
        <v>36951</v>
      </c>
      <c r="B462" s="12">
        <v>10.866083291739017</v>
      </c>
      <c r="C462" s="10">
        <v>0</v>
      </c>
      <c r="D462" s="13">
        <f t="shared" si="27"/>
        <v>0</v>
      </c>
      <c r="E462" s="10">
        <f t="shared" si="29"/>
        <v>11</v>
      </c>
      <c r="F462" s="13">
        <f t="shared" si="30"/>
        <v>-0.01392277704631098</v>
      </c>
    </row>
    <row r="463" spans="1:6" ht="11.25">
      <c r="A463" s="11">
        <v>36982</v>
      </c>
      <c r="B463" s="12">
        <v>10.798836768238715</v>
      </c>
      <c r="C463" s="10">
        <f>C462+1</f>
        <v>1</v>
      </c>
      <c r="D463" s="13">
        <f t="shared" si="27"/>
        <v>-0.0061886626206359135</v>
      </c>
      <c r="E463" s="10">
        <f>E462+1</f>
        <v>12</v>
      </c>
      <c r="F463" s="13">
        <f t="shared" si="30"/>
        <v>-0.02002527629706494</v>
      </c>
    </row>
    <row r="464" spans="1:6" ht="11.25">
      <c r="A464" s="11">
        <v>37012</v>
      </c>
      <c r="B464" s="12">
        <v>10.779204463706069</v>
      </c>
      <c r="C464" s="10">
        <f aca="true" t="shared" si="31" ref="C464:C527">C463+1</f>
        <v>2</v>
      </c>
      <c r="D464" s="13">
        <f t="shared" si="27"/>
        <v>-0.007995413407055101</v>
      </c>
      <c r="E464" s="10">
        <f aca="true" t="shared" si="32" ref="E464:E527">E463+1</f>
        <v>13</v>
      </c>
      <c r="F464" s="13">
        <f t="shared" si="30"/>
        <v>-0.021806872095106566</v>
      </c>
    </row>
    <row r="465" spans="1:6" ht="11.25">
      <c r="A465" s="11">
        <v>37043</v>
      </c>
      <c r="B465" s="12">
        <v>10.746391318829655</v>
      </c>
      <c r="C465" s="10">
        <f t="shared" si="31"/>
        <v>3</v>
      </c>
      <c r="D465" s="13">
        <f t="shared" si="27"/>
        <v>-0.01101519008236922</v>
      </c>
      <c r="E465" s="10">
        <f t="shared" si="32"/>
        <v>14</v>
      </c>
      <c r="F465" s="13">
        <f t="shared" si="30"/>
        <v>-0.02478460509304064</v>
      </c>
    </row>
    <row r="466" spans="1:6" ht="11.25">
      <c r="A466" s="11">
        <v>37073</v>
      </c>
      <c r="B466" s="12">
        <v>10.724092030041476</v>
      </c>
      <c r="C466" s="10">
        <f t="shared" si="31"/>
        <v>4</v>
      </c>
      <c r="D466" s="13">
        <f t="shared" si="27"/>
        <v>-0.013067382044226587</v>
      </c>
      <c r="E466" s="10">
        <f t="shared" si="32"/>
        <v>15</v>
      </c>
      <c r="F466" s="13">
        <f t="shared" si="30"/>
        <v>-0.026808224843756834</v>
      </c>
    </row>
    <row r="467" spans="1:6" ht="11.25">
      <c r="A467" s="11">
        <v>37104</v>
      </c>
      <c r="B467" s="12">
        <v>10.663864858054762</v>
      </c>
      <c r="C467" s="10">
        <f t="shared" si="31"/>
        <v>5</v>
      </c>
      <c r="D467" s="13">
        <f t="shared" si="27"/>
        <v>-0.018610057391884004</v>
      </c>
      <c r="E467" s="10">
        <f t="shared" si="32"/>
        <v>16</v>
      </c>
      <c r="F467" s="13">
        <f t="shared" si="30"/>
        <v>-0.03227373075830873</v>
      </c>
    </row>
    <row r="468" spans="1:6" ht="11.25">
      <c r="A468" s="11">
        <v>37135</v>
      </c>
      <c r="B468" s="12">
        <v>10.59077381368614</v>
      </c>
      <c r="C468" s="10">
        <f t="shared" si="31"/>
        <v>6</v>
      </c>
      <c r="D468" s="13">
        <f t="shared" si="27"/>
        <v>-0.025336588231583173</v>
      </c>
      <c r="E468" s="10">
        <f t="shared" si="32"/>
        <v>17</v>
      </c>
      <c r="F468" s="13">
        <f t="shared" si="30"/>
        <v>-0.03890660960883163</v>
      </c>
    </row>
    <row r="469" spans="1:6" ht="11.25">
      <c r="A469" s="11">
        <v>37165</v>
      </c>
      <c r="B469" s="12">
        <v>10.516049059266555</v>
      </c>
      <c r="C469" s="10">
        <f t="shared" si="31"/>
        <v>7</v>
      </c>
      <c r="D469" s="13">
        <f t="shared" si="27"/>
        <v>-0.03221346855849859</v>
      </c>
      <c r="E469" s="10">
        <f t="shared" si="32"/>
        <v>18</v>
      </c>
      <c r="F469" s="13">
        <f t="shared" si="30"/>
        <v>-0.04568774466418125</v>
      </c>
    </row>
    <row r="470" spans="1:6" ht="11.25">
      <c r="A470" s="11">
        <v>37196</v>
      </c>
      <c r="B470" s="12">
        <v>10.49948761980552</v>
      </c>
      <c r="C470" s="10">
        <f t="shared" si="31"/>
        <v>8</v>
      </c>
      <c r="D470" s="13">
        <f t="shared" si="27"/>
        <v>-0.03373760922780735</v>
      </c>
      <c r="E470" s="10">
        <f t="shared" si="32"/>
        <v>19</v>
      </c>
      <c r="F470" s="13">
        <f t="shared" si="30"/>
        <v>-0.047190665062764</v>
      </c>
    </row>
    <row r="471" spans="1:6" ht="11.25">
      <c r="A471" s="11">
        <v>37226</v>
      </c>
      <c r="B471" s="12">
        <v>10.510236665341397</v>
      </c>
      <c r="C471" s="10">
        <f t="shared" si="31"/>
        <v>9</v>
      </c>
      <c r="D471" s="13">
        <f t="shared" si="27"/>
        <v>-0.03274838015167374</v>
      </c>
      <c r="E471" s="10">
        <f t="shared" si="32"/>
        <v>20</v>
      </c>
      <c r="F471" s="13">
        <f t="shared" si="30"/>
        <v>-0.04621520880250513</v>
      </c>
    </row>
    <row r="472" spans="1:6" ht="11.25">
      <c r="A472" s="11">
        <v>37257</v>
      </c>
      <c r="B472" s="12">
        <v>10.466515420805019</v>
      </c>
      <c r="C472" s="10">
        <f t="shared" si="31"/>
        <v>10</v>
      </c>
      <c r="D472" s="13">
        <f t="shared" si="27"/>
        <v>-0.03677202357152656</v>
      </c>
      <c r="E472" s="10">
        <f t="shared" si="32"/>
        <v>21</v>
      </c>
      <c r="F472" s="13">
        <f t="shared" si="30"/>
        <v>-0.050182831932109484</v>
      </c>
    </row>
    <row r="473" spans="1:6" ht="11.25">
      <c r="A473" s="11">
        <v>37288</v>
      </c>
      <c r="B473" s="12">
        <v>10.452179999721407</v>
      </c>
      <c r="C473" s="10">
        <f t="shared" si="31"/>
        <v>11</v>
      </c>
      <c r="D473" s="13">
        <f t="shared" si="27"/>
        <v>-0.038091304926061186</v>
      </c>
      <c r="E473" s="10">
        <f t="shared" si="32"/>
        <v>22</v>
      </c>
      <c r="F473" s="13">
        <f t="shared" si="30"/>
        <v>-0.05148374522648357</v>
      </c>
    </row>
    <row r="474" spans="1:6" ht="11.25">
      <c r="A474" s="11">
        <v>37316</v>
      </c>
      <c r="B474" s="12">
        <v>10.470515934605132</v>
      </c>
      <c r="C474" s="10">
        <f t="shared" si="31"/>
        <v>12</v>
      </c>
      <c r="D474" s="13">
        <f t="shared" si="27"/>
        <v>-0.03640385836491945</v>
      </c>
      <c r="E474" s="10">
        <f t="shared" si="32"/>
        <v>23</v>
      </c>
      <c r="F474" s="13">
        <f t="shared" si="30"/>
        <v>-0.049819792607590174</v>
      </c>
    </row>
    <row r="475" spans="1:6" ht="11.25">
      <c r="A475" s="11">
        <v>37347</v>
      </c>
      <c r="B475" s="12">
        <v>10.44419837055737</v>
      </c>
      <c r="C475" s="10">
        <f t="shared" si="31"/>
        <v>13</v>
      </c>
      <c r="D475" s="13">
        <f t="shared" si="27"/>
        <v>-0.03882585011127115</v>
      </c>
      <c r="E475" s="10">
        <f t="shared" si="32"/>
        <v>24</v>
      </c>
      <c r="F475" s="13">
        <f t="shared" si="30"/>
        <v>-0.052208063502849414</v>
      </c>
    </row>
    <row r="476" spans="1:6" ht="11.25">
      <c r="A476" s="11">
        <v>37377</v>
      </c>
      <c r="B476" s="12">
        <v>10.420721559580434</v>
      </c>
      <c r="C476" s="10">
        <f t="shared" si="31"/>
        <v>14</v>
      </c>
      <c r="D476" s="13">
        <f t="shared" si="27"/>
        <v>-0.04098640882839273</v>
      </c>
      <c r="E476" s="10">
        <f t="shared" si="32"/>
        <v>25</v>
      </c>
      <c r="F476" s="13">
        <f t="shared" si="30"/>
        <v>-0.054338541242657044</v>
      </c>
    </row>
    <row r="477" spans="1:6" ht="11.25">
      <c r="A477" s="11">
        <v>37408</v>
      </c>
      <c r="B477" s="12">
        <v>10.401502780612775</v>
      </c>
      <c r="C477" s="10">
        <f t="shared" si="31"/>
        <v>15</v>
      </c>
      <c r="D477" s="13">
        <f t="shared" si="27"/>
        <v>-0.04275510307190823</v>
      </c>
      <c r="E477" s="10">
        <f t="shared" si="32"/>
        <v>26</v>
      </c>
      <c r="F477" s="13">
        <f t="shared" si="30"/>
        <v>-0.05608261035055699</v>
      </c>
    </row>
    <row r="478" spans="1:6" ht="11.25">
      <c r="A478" s="11">
        <v>37438</v>
      </c>
      <c r="B478" s="12">
        <v>10.344522367663483</v>
      </c>
      <c r="C478" s="10">
        <f t="shared" si="31"/>
        <v>16</v>
      </c>
      <c r="D478" s="13">
        <f t="shared" si="27"/>
        <v>-0.047998980872165066</v>
      </c>
      <c r="E478" s="10">
        <f t="shared" si="32"/>
        <v>27</v>
      </c>
      <c r="F478" s="13">
        <f t="shared" si="30"/>
        <v>-0.061253478809342746</v>
      </c>
    </row>
    <row r="479" spans="1:6" ht="11.25">
      <c r="A479" s="11">
        <v>37469</v>
      </c>
      <c r="B479" s="12">
        <v>10.356734401097798</v>
      </c>
      <c r="C479" s="10">
        <f t="shared" si="31"/>
        <v>17</v>
      </c>
      <c r="D479" s="13">
        <f t="shared" si="27"/>
        <v>-0.046875113779815514</v>
      </c>
      <c r="E479" s="10">
        <f t="shared" si="32"/>
        <v>28</v>
      </c>
      <c r="F479" s="13">
        <f t="shared" si="30"/>
        <v>-0.06014525906794966</v>
      </c>
    </row>
    <row r="480" spans="1:6" ht="11.25">
      <c r="A480" s="11">
        <v>37500</v>
      </c>
      <c r="B480" s="12">
        <v>10.34490125884585</v>
      </c>
      <c r="C480" s="10">
        <f t="shared" si="31"/>
        <v>18</v>
      </c>
      <c r="D480" s="13">
        <f t="shared" si="27"/>
        <v>-0.04796411171350008</v>
      </c>
      <c r="E480" s="10">
        <f t="shared" si="32"/>
        <v>29</v>
      </c>
      <c r="F480" s="13">
        <f t="shared" si="30"/>
        <v>-0.06121909512619965</v>
      </c>
    </row>
    <row r="481" spans="1:6" ht="11.25">
      <c r="A481" s="11">
        <v>37530</v>
      </c>
      <c r="B481" s="12">
        <v>10.314458477323122</v>
      </c>
      <c r="C481" s="10">
        <f t="shared" si="31"/>
        <v>19</v>
      </c>
      <c r="D481" s="13">
        <f t="shared" si="27"/>
        <v>-0.05076574508086736</v>
      </c>
      <c r="E481" s="10">
        <f t="shared" si="32"/>
        <v>30</v>
      </c>
      <c r="F481" s="13">
        <f t="shared" si="30"/>
        <v>-0.06398172197682757</v>
      </c>
    </row>
    <row r="482" spans="1:6" ht="11.25">
      <c r="A482" s="11">
        <v>37561</v>
      </c>
      <c r="B482" s="12">
        <v>10.300595213405783</v>
      </c>
      <c r="C482" s="10">
        <f t="shared" si="31"/>
        <v>20</v>
      </c>
      <c r="D482" s="13">
        <f t="shared" si="27"/>
        <v>-0.052041574056693275</v>
      </c>
      <c r="E482" s="10">
        <f t="shared" si="32"/>
        <v>31</v>
      </c>
      <c r="F482" s="13">
        <f t="shared" si="30"/>
        <v>-0.06523978787027383</v>
      </c>
    </row>
    <row r="483" spans="1:6" ht="11.25">
      <c r="A483" s="11">
        <v>37591</v>
      </c>
      <c r="B483" s="12">
        <v>10.270546014728028</v>
      </c>
      <c r="C483" s="10">
        <f t="shared" si="31"/>
        <v>21</v>
      </c>
      <c r="D483" s="13">
        <f aca="true" t="shared" si="33" ref="D483:D514">(B483-B$462)/B$462</f>
        <v>-0.05480698619931877</v>
      </c>
      <c r="E483" s="10">
        <f t="shared" si="32"/>
        <v>32</v>
      </c>
      <c r="F483" s="13">
        <f t="shared" si="30"/>
        <v>-0.0679666977961964</v>
      </c>
    </row>
    <row r="484" spans="1:6" ht="11.25">
      <c r="A484" s="11">
        <v>37622</v>
      </c>
      <c r="B484" s="12">
        <v>10.26879745961618</v>
      </c>
      <c r="C484" s="10">
        <f t="shared" si="31"/>
        <v>22</v>
      </c>
      <c r="D484" s="13">
        <f t="shared" si="33"/>
        <v>-0.05496790481782196</v>
      </c>
      <c r="E484" s="10">
        <f t="shared" si="32"/>
        <v>33</v>
      </c>
      <c r="F484" s="13">
        <f t="shared" si="30"/>
        <v>-0.06812537598065156</v>
      </c>
    </row>
    <row r="485" spans="1:6" ht="11.25">
      <c r="A485" s="11">
        <v>37653</v>
      </c>
      <c r="B485" s="12">
        <v>10.183956953642383</v>
      </c>
      <c r="C485" s="10">
        <f t="shared" si="31"/>
        <v>23</v>
      </c>
      <c r="D485" s="13">
        <f t="shared" si="33"/>
        <v>-0.06277573250475844</v>
      </c>
      <c r="E485" s="10">
        <f t="shared" si="32"/>
        <v>34</v>
      </c>
      <c r="F485" s="13">
        <f t="shared" si="30"/>
        <v>-0.07582449702348681</v>
      </c>
    </row>
    <row r="486" spans="1:6" ht="11.25">
      <c r="A486" s="11">
        <v>37681</v>
      </c>
      <c r="B486" s="12">
        <v>10.202164561848564</v>
      </c>
      <c r="C486" s="10">
        <f t="shared" si="31"/>
        <v>24</v>
      </c>
      <c r="D486" s="13">
        <f t="shared" si="33"/>
        <v>-0.061100095781080534</v>
      </c>
      <c r="E486" s="10">
        <f t="shared" si="32"/>
        <v>35</v>
      </c>
      <c r="F486" s="13">
        <f t="shared" si="30"/>
        <v>-0.07417218981632329</v>
      </c>
    </row>
    <row r="487" spans="1:6" ht="11.25">
      <c r="A487" s="11">
        <v>37712</v>
      </c>
      <c r="B487" s="12">
        <v>10.13025841315107</v>
      </c>
      <c r="C487" s="10">
        <f t="shared" si="31"/>
        <v>25</v>
      </c>
      <c r="D487" s="13">
        <f t="shared" si="33"/>
        <v>-0.06771758128776358</v>
      </c>
      <c r="E487" s="10">
        <f t="shared" si="32"/>
        <v>36</v>
      </c>
      <c r="F487" s="13">
        <f t="shared" si="30"/>
        <v>-0.08069754154768959</v>
      </c>
    </row>
    <row r="488" spans="1:6" ht="11.25">
      <c r="A488" s="11">
        <v>37742</v>
      </c>
      <c r="B488" s="12">
        <v>10.14846875742048</v>
      </c>
      <c r="C488" s="10">
        <f t="shared" si="31"/>
        <v>26</v>
      </c>
      <c r="D488" s="13">
        <f t="shared" si="33"/>
        <v>-0.06604169276560824</v>
      </c>
      <c r="E488" s="10">
        <f t="shared" si="32"/>
        <v>37</v>
      </c>
      <c r="F488" s="13">
        <f t="shared" si="30"/>
        <v>-0.07904498604778269</v>
      </c>
    </row>
    <row r="489" spans="1:6" ht="11.25">
      <c r="A489" s="11">
        <v>37773</v>
      </c>
      <c r="B489" s="12">
        <v>10.106769456125933</v>
      </c>
      <c r="C489" s="10">
        <f t="shared" si="31"/>
        <v>27</v>
      </c>
      <c r="D489" s="13">
        <f t="shared" si="33"/>
        <v>-0.06987925779939076</v>
      </c>
      <c r="E489" s="10">
        <f t="shared" si="32"/>
        <v>38</v>
      </c>
      <c r="F489" s="13">
        <f t="shared" si="30"/>
        <v>-0.08282912151919913</v>
      </c>
    </row>
    <row r="490" spans="1:6" ht="11.25">
      <c r="A490" s="11">
        <v>37803</v>
      </c>
      <c r="B490" s="12">
        <v>10.09634587106793</v>
      </c>
      <c r="C490" s="10">
        <f t="shared" si="31"/>
        <v>28</v>
      </c>
      <c r="D490" s="13">
        <f t="shared" si="33"/>
        <v>-0.07083853491683452</v>
      </c>
      <c r="E490" s="10">
        <f t="shared" si="32"/>
        <v>39</v>
      </c>
      <c r="F490" s="13">
        <f t="shared" si="30"/>
        <v>-0.0837750428352111</v>
      </c>
    </row>
    <row r="491" spans="1:6" ht="11.25">
      <c r="A491" s="11">
        <v>37834</v>
      </c>
      <c r="B491" s="12">
        <v>10.124772330178738</v>
      </c>
      <c r="C491" s="10">
        <f t="shared" si="31"/>
        <v>29</v>
      </c>
      <c r="D491" s="13">
        <f t="shared" si="33"/>
        <v>-0.06822246265348099</v>
      </c>
      <c r="E491" s="10">
        <f t="shared" si="32"/>
        <v>40</v>
      </c>
      <c r="F491" s="13">
        <f t="shared" si="30"/>
        <v>-0.08119539356271728</v>
      </c>
    </row>
    <row r="492" spans="1:6" ht="11.25">
      <c r="A492" s="11">
        <v>37865</v>
      </c>
      <c r="B492" s="12">
        <v>10.098760520485365</v>
      </c>
      <c r="C492" s="10">
        <f t="shared" si="31"/>
        <v>30</v>
      </c>
      <c r="D492" s="13">
        <f t="shared" si="33"/>
        <v>-0.0706163159854491</v>
      </c>
      <c r="E492" s="10">
        <f t="shared" si="32"/>
        <v>41</v>
      </c>
      <c r="F492" s="13">
        <f t="shared" si="30"/>
        <v>-0.08355591780846282</v>
      </c>
    </row>
    <row r="493" spans="1:6" ht="11.25">
      <c r="A493" s="11">
        <v>37895</v>
      </c>
      <c r="B493" s="12">
        <v>10.130244089658316</v>
      </c>
      <c r="C493" s="10">
        <f t="shared" si="31"/>
        <v>31</v>
      </c>
      <c r="D493" s="13">
        <f t="shared" si="33"/>
        <v>-0.06771889947136019</v>
      </c>
      <c r="E493" s="10">
        <f t="shared" si="32"/>
        <v>42</v>
      </c>
      <c r="F493" s="13">
        <f t="shared" si="30"/>
        <v>-0.08069884137850987</v>
      </c>
    </row>
    <row r="494" spans="1:6" ht="11.25">
      <c r="A494" s="11">
        <v>37926</v>
      </c>
      <c r="B494" s="12">
        <v>10.129224963874565</v>
      </c>
      <c r="C494" s="10">
        <f t="shared" si="31"/>
        <v>32</v>
      </c>
      <c r="D494" s="13">
        <f t="shared" si="33"/>
        <v>-0.06781268908776461</v>
      </c>
      <c r="E494" s="10">
        <f t="shared" si="32"/>
        <v>43</v>
      </c>
      <c r="F494" s="13">
        <f t="shared" si="30"/>
        <v>-0.08079132518299584</v>
      </c>
    </row>
    <row r="495" spans="1:6" ht="11.25">
      <c r="A495" s="11">
        <v>37956</v>
      </c>
      <c r="B495" s="12">
        <v>10.101776670590489</v>
      </c>
      <c r="C495" s="10">
        <f t="shared" si="31"/>
        <v>33</v>
      </c>
      <c r="D495" s="13">
        <f t="shared" si="33"/>
        <v>-0.07033874125827794</v>
      </c>
      <c r="E495" s="10">
        <f t="shared" si="32"/>
        <v>44</v>
      </c>
      <c r="F495" s="13">
        <f t="shared" si="30"/>
        <v>-0.08328220769233176</v>
      </c>
    </row>
    <row r="496" spans="1:6" ht="11.25">
      <c r="A496" s="11">
        <v>37987</v>
      </c>
      <c r="B496" s="12">
        <v>10.134870423440738</v>
      </c>
      <c r="C496" s="10">
        <f t="shared" si="31"/>
        <v>34</v>
      </c>
      <c r="D496" s="13">
        <f t="shared" si="33"/>
        <v>-0.06729314037691818</v>
      </c>
      <c r="E496" s="10">
        <f t="shared" si="32"/>
        <v>45</v>
      </c>
      <c r="F496" s="13">
        <f t="shared" si="30"/>
        <v>-0.08027901003301521</v>
      </c>
    </row>
    <row r="497" spans="1:6" ht="11.25">
      <c r="A497" s="11">
        <v>38018</v>
      </c>
      <c r="B497" s="12">
        <v>10.160700761459486</v>
      </c>
      <c r="C497" s="10">
        <f t="shared" si="31"/>
        <v>35</v>
      </c>
      <c r="D497" s="13">
        <f t="shared" si="33"/>
        <v>-0.06491598778888438</v>
      </c>
      <c r="E497" s="10">
        <f t="shared" si="32"/>
        <v>46</v>
      </c>
      <c r="F497" s="13">
        <f t="shared" si="30"/>
        <v>-0.07793495401046968</v>
      </c>
    </row>
    <row r="498" spans="1:6" ht="11.25">
      <c r="A498" s="11">
        <v>38047</v>
      </c>
      <c r="B498" s="12">
        <v>10.153252346279421</v>
      </c>
      <c r="C498" s="10">
        <f t="shared" si="31"/>
        <v>36</v>
      </c>
      <c r="D498" s="13">
        <f t="shared" si="33"/>
        <v>-0.06560146156817406</v>
      </c>
      <c r="E498" s="10">
        <f t="shared" si="32"/>
        <v>47</v>
      </c>
      <c r="F498" s="13">
        <f t="shared" si="30"/>
        <v>-0.07861088409115921</v>
      </c>
    </row>
    <row r="499" spans="1:6" ht="11.25">
      <c r="A499" s="11">
        <v>38078</v>
      </c>
      <c r="B499" s="12">
        <v>10.173977660914108</v>
      </c>
      <c r="C499" s="10">
        <f t="shared" si="31"/>
        <v>37</v>
      </c>
      <c r="D499" s="13">
        <f t="shared" si="33"/>
        <v>-0.06369412162992387</v>
      </c>
      <c r="E499" s="10">
        <f t="shared" si="32"/>
        <v>48</v>
      </c>
      <c r="F499" s="13">
        <f t="shared" si="30"/>
        <v>-0.0767300996216208</v>
      </c>
    </row>
    <row r="500" spans="1:6" ht="11.25">
      <c r="A500" s="11">
        <v>38108</v>
      </c>
      <c r="B500" s="12">
        <v>10.232679631580922</v>
      </c>
      <c r="C500" s="10">
        <f t="shared" si="31"/>
        <v>38</v>
      </c>
      <c r="D500" s="13">
        <f t="shared" si="33"/>
        <v>-0.05829180976733746</v>
      </c>
      <c r="E500" s="10">
        <f t="shared" si="32"/>
        <v>49</v>
      </c>
      <c r="F500" s="13">
        <f t="shared" si="30"/>
        <v>-0.07140300294263183</v>
      </c>
    </row>
    <row r="501" spans="1:6" ht="11.25">
      <c r="A501" s="11">
        <v>38139</v>
      </c>
      <c r="B501" s="12">
        <v>10.180815569972196</v>
      </c>
      <c r="C501" s="10">
        <f t="shared" si="31"/>
        <v>39</v>
      </c>
      <c r="D501" s="13">
        <f t="shared" si="33"/>
        <v>-0.06306483241185881</v>
      </c>
      <c r="E501" s="10">
        <f t="shared" si="32"/>
        <v>50</v>
      </c>
      <c r="F501" s="13">
        <f t="shared" si="30"/>
        <v>-0.07610957185703651</v>
      </c>
    </row>
    <row r="502" spans="1:6" ht="11.25">
      <c r="A502" s="11">
        <v>38169</v>
      </c>
      <c r="B502" s="12">
        <v>10.21473563085345</v>
      </c>
      <c r="C502" s="10">
        <f t="shared" si="31"/>
        <v>40</v>
      </c>
      <c r="D502" s="13">
        <f t="shared" si="33"/>
        <v>-0.05994318683170373</v>
      </c>
      <c r="E502" s="10">
        <f t="shared" si="32"/>
        <v>51</v>
      </c>
      <c r="F502" s="13">
        <f t="shared" si="30"/>
        <v>-0.07303138825231154</v>
      </c>
    </row>
    <row r="503" spans="1:6" ht="11.25">
      <c r="A503" s="11">
        <v>38200</v>
      </c>
      <c r="B503" s="12">
        <v>10.221534746079799</v>
      </c>
      <c r="C503" s="10">
        <f t="shared" si="31"/>
        <v>41</v>
      </c>
      <c r="D503" s="13">
        <f t="shared" si="33"/>
        <v>-0.059317467789818834</v>
      </c>
      <c r="E503" s="10">
        <f t="shared" si="32"/>
        <v>52</v>
      </c>
      <c r="F503" s="13">
        <f t="shared" si="30"/>
        <v>-0.07241438095714044</v>
      </c>
    </row>
    <row r="504" spans="1:6" ht="11.25">
      <c r="A504" s="11">
        <v>38231</v>
      </c>
      <c r="B504" s="12">
        <v>10.234746096803356</v>
      </c>
      <c r="C504" s="10">
        <f t="shared" si="31"/>
        <v>42</v>
      </c>
      <c r="D504" s="13">
        <f t="shared" si="33"/>
        <v>-0.05810163404652322</v>
      </c>
      <c r="E504" s="10">
        <f t="shared" si="32"/>
        <v>53</v>
      </c>
      <c r="F504" s="13">
        <f t="shared" si="30"/>
        <v>-0.0712154749959781</v>
      </c>
    </row>
    <row r="505" spans="1:6" ht="11.25">
      <c r="A505" s="11">
        <v>38261</v>
      </c>
      <c r="B505" s="12">
        <v>10.262208609372719</v>
      </c>
      <c r="C505" s="10">
        <f t="shared" si="31"/>
        <v>43</v>
      </c>
      <c r="D505" s="13">
        <f t="shared" si="33"/>
        <v>-0.055574273282572396</v>
      </c>
      <c r="E505" s="10">
        <f t="shared" si="32"/>
        <v>54</v>
      </c>
      <c r="F505" s="13">
        <f t="shared" si="30"/>
        <v>-0.06872330211245936</v>
      </c>
    </row>
    <row r="506" spans="1:6" ht="11.25">
      <c r="A506" s="11">
        <v>38292</v>
      </c>
      <c r="B506" s="12">
        <v>10.257446433115616</v>
      </c>
      <c r="C506" s="10">
        <f t="shared" si="31"/>
        <v>44</v>
      </c>
      <c r="D506" s="13">
        <f t="shared" si="33"/>
        <v>-0.056012533889383966</v>
      </c>
      <c r="E506" s="10">
        <f t="shared" si="32"/>
        <v>55</v>
      </c>
      <c r="F506" s="13">
        <f t="shared" si="30"/>
        <v>-0.06915546091455411</v>
      </c>
    </row>
    <row r="507" spans="1:6" ht="11.25">
      <c r="A507" s="11">
        <v>38322</v>
      </c>
      <c r="B507" s="12">
        <v>10.29955212596076</v>
      </c>
      <c r="C507" s="10">
        <f t="shared" si="31"/>
        <v>45</v>
      </c>
      <c r="D507" s="13">
        <f t="shared" si="33"/>
        <v>-0.05213756885233559</v>
      </c>
      <c r="E507" s="10">
        <f t="shared" si="32"/>
        <v>56</v>
      </c>
      <c r="F507" s="13">
        <f t="shared" si="30"/>
        <v>-0.06533444615177882</v>
      </c>
    </row>
    <row r="508" spans="1:6" ht="11.25">
      <c r="A508" s="11">
        <v>38353</v>
      </c>
      <c r="B508" s="12">
        <v>10.273707962622902</v>
      </c>
      <c r="C508" s="10">
        <f t="shared" si="31"/>
        <v>46</v>
      </c>
      <c r="D508" s="13">
        <f t="shared" si="33"/>
        <v>-0.0545159937773043</v>
      </c>
      <c r="E508" s="10">
        <f t="shared" si="32"/>
        <v>57</v>
      </c>
      <c r="F508" s="13">
        <f t="shared" si="30"/>
        <v>-0.06767975679679579</v>
      </c>
    </row>
    <row r="509" spans="1:6" ht="11.25">
      <c r="A509" s="11">
        <v>38384</v>
      </c>
      <c r="B509" s="12">
        <v>10.293367982664048</v>
      </c>
      <c r="C509" s="10">
        <f t="shared" si="31"/>
        <v>47</v>
      </c>
      <c r="D509" s="13">
        <f t="shared" si="33"/>
        <v>-0.05270669234703713</v>
      </c>
      <c r="E509" s="10">
        <f t="shared" si="32"/>
        <v>58</v>
      </c>
      <c r="F509" s="13">
        <f t="shared" si="30"/>
        <v>-0.0658956458669518</v>
      </c>
    </row>
    <row r="510" spans="1:6" ht="11.25">
      <c r="A510" s="11">
        <v>38412</v>
      </c>
      <c r="B510" s="12">
        <v>10.304013440168916</v>
      </c>
      <c r="C510" s="10">
        <f t="shared" si="31"/>
        <v>48</v>
      </c>
      <c r="D510" s="13">
        <f t="shared" si="33"/>
        <v>-0.051726996423579474</v>
      </c>
      <c r="E510" s="10">
        <f t="shared" si="32"/>
        <v>59</v>
      </c>
      <c r="F510" s="13">
        <f t="shared" si="30"/>
        <v>-0.06492959003140963</v>
      </c>
    </row>
    <row r="511" spans="1:6" ht="11.25">
      <c r="A511" s="11">
        <v>38443</v>
      </c>
      <c r="B511" s="12">
        <v>10.36260105971103</v>
      </c>
      <c r="C511" s="10">
        <f t="shared" si="31"/>
        <v>49</v>
      </c>
      <c r="D511" s="13">
        <f t="shared" si="33"/>
        <v>-0.046335208235589405</v>
      </c>
      <c r="E511" s="10">
        <f t="shared" si="32"/>
        <v>60</v>
      </c>
      <c r="F511" s="13">
        <f t="shared" si="30"/>
        <v>-0.059612870508241884</v>
      </c>
    </row>
    <row r="512" spans="1:6" ht="11.25">
      <c r="A512" s="11">
        <v>38473</v>
      </c>
      <c r="B512" s="12">
        <v>10.341386254362877</v>
      </c>
      <c r="C512" s="10">
        <f t="shared" si="31"/>
        <v>50</v>
      </c>
      <c r="D512" s="13">
        <f t="shared" si="33"/>
        <v>-0.04828759574989107</v>
      </c>
      <c r="E512" s="10">
        <f t="shared" si="32"/>
        <v>61</v>
      </c>
      <c r="F512" s="13">
        <f t="shared" si="30"/>
        <v>-0.06153807536647392</v>
      </c>
    </row>
    <row r="513" spans="1:6" ht="11.25">
      <c r="A513" s="11">
        <v>38504</v>
      </c>
      <c r="B513" s="12">
        <v>10.36357712927577</v>
      </c>
      <c r="C513" s="10">
        <f t="shared" si="31"/>
        <v>51</v>
      </c>
      <c r="D513" s="13">
        <f t="shared" si="33"/>
        <v>-0.04624538106065127</v>
      </c>
      <c r="E513" s="10">
        <f t="shared" si="32"/>
        <v>62</v>
      </c>
      <c r="F513" s="13">
        <f t="shared" si="30"/>
        <v>-0.05952429397703311</v>
      </c>
    </row>
    <row r="514" spans="1:6" ht="11.25">
      <c r="A514" s="11">
        <v>38534</v>
      </c>
      <c r="B514" s="12">
        <v>10.379549073049626</v>
      </c>
      <c r="C514" s="10">
        <f t="shared" si="31"/>
        <v>52</v>
      </c>
      <c r="D514" s="13">
        <f t="shared" si="33"/>
        <v>-0.04477549137316851</v>
      </c>
      <c r="E514" s="10">
        <f t="shared" si="32"/>
        <v>63</v>
      </c>
      <c r="F514" s="13">
        <f t="shared" si="30"/>
        <v>-0.05807486923595184</v>
      </c>
    </row>
    <row r="515" spans="1:6" ht="11.25">
      <c r="A515" s="11">
        <v>38565</v>
      </c>
      <c r="B515" s="12">
        <v>10.39074909762501</v>
      </c>
      <c r="C515" s="10">
        <f t="shared" si="31"/>
        <v>53</v>
      </c>
      <c r="D515" s="13">
        <f aca="true" t="shared" si="34" ref="D515:D542">(B515-B$462)/B$462</f>
        <v>-0.04374475893032971</v>
      </c>
      <c r="E515" s="10">
        <f t="shared" si="32"/>
        <v>64</v>
      </c>
      <c r="F515" s="13">
        <f t="shared" si="30"/>
        <v>-0.057058487451109086</v>
      </c>
    </row>
    <row r="516" spans="1:6" ht="11.25">
      <c r="A516" s="11">
        <v>38596</v>
      </c>
      <c r="B516" s="12">
        <v>10.422910998572313</v>
      </c>
      <c r="C516" s="10">
        <f t="shared" si="31"/>
        <v>54</v>
      </c>
      <c r="D516" s="13">
        <f t="shared" si="34"/>
        <v>-0.04078491589546598</v>
      </c>
      <c r="E516" s="10">
        <f t="shared" si="32"/>
        <v>65</v>
      </c>
      <c r="F516" s="13">
        <f aca="true" t="shared" si="35" ref="F516:F542">(B516-B$451)/B$451</f>
        <v>-0.05413985365091184</v>
      </c>
    </row>
    <row r="517" spans="1:6" ht="11.25">
      <c r="A517" s="11">
        <v>38626</v>
      </c>
      <c r="B517" s="12">
        <v>10.430256867461772</v>
      </c>
      <c r="C517" s="10">
        <f t="shared" si="31"/>
        <v>55</v>
      </c>
      <c r="D517" s="13">
        <f t="shared" si="34"/>
        <v>-0.0401088793980241</v>
      </c>
      <c r="E517" s="10">
        <f t="shared" si="32"/>
        <v>66</v>
      </c>
      <c r="F517" s="13">
        <f t="shared" si="35"/>
        <v>-0.05347322945889901</v>
      </c>
    </row>
    <row r="518" spans="1:6" ht="11.25">
      <c r="A518" s="11">
        <v>38657</v>
      </c>
      <c r="B518" s="12">
        <v>10.461393441245189</v>
      </c>
      <c r="C518" s="10">
        <f t="shared" si="31"/>
        <v>56</v>
      </c>
      <c r="D518" s="13">
        <f t="shared" si="34"/>
        <v>-0.03724339668935676</v>
      </c>
      <c r="E518" s="10">
        <f t="shared" si="32"/>
        <v>67</v>
      </c>
      <c r="F518" s="13">
        <f t="shared" si="35"/>
        <v>-0.05064764222711451</v>
      </c>
    </row>
    <row r="519" spans="1:6" ht="11.25">
      <c r="A519" s="11">
        <v>38687</v>
      </c>
      <c r="B519" s="12">
        <v>10.475427127913305</v>
      </c>
      <c r="C519" s="10">
        <f t="shared" si="31"/>
        <v>57</v>
      </c>
      <c r="D519" s="13">
        <f t="shared" si="34"/>
        <v>-0.03595188379631784</v>
      </c>
      <c r="E519" s="10">
        <f t="shared" si="32"/>
        <v>68</v>
      </c>
      <c r="F519" s="13">
        <f t="shared" si="35"/>
        <v>-0.04937411078013781</v>
      </c>
    </row>
    <row r="520" spans="1:6" ht="11.25">
      <c r="A520" s="11">
        <v>38718</v>
      </c>
      <c r="B520" s="12">
        <v>10.534141330728406</v>
      </c>
      <c r="C520" s="10">
        <f t="shared" si="31"/>
        <v>58</v>
      </c>
      <c r="D520" s="13">
        <f t="shared" si="34"/>
        <v>-0.03054844621547954</v>
      </c>
      <c r="E520" s="10">
        <f t="shared" si="32"/>
        <v>69</v>
      </c>
      <c r="F520" s="13">
        <f t="shared" si="35"/>
        <v>-0.04404590405602118</v>
      </c>
    </row>
    <row r="521" spans="1:6" ht="11.25">
      <c r="A521" s="11">
        <v>38749</v>
      </c>
      <c r="B521" s="12">
        <v>10.525805607551879</v>
      </c>
      <c r="C521" s="10">
        <f t="shared" si="31"/>
        <v>59</v>
      </c>
      <c r="D521" s="13">
        <f t="shared" si="34"/>
        <v>-0.03131557848869381</v>
      </c>
      <c r="E521" s="10">
        <f t="shared" si="32"/>
        <v>70</v>
      </c>
      <c r="F521" s="13">
        <f t="shared" si="35"/>
        <v>-0.04480235571763045</v>
      </c>
    </row>
    <row r="522" spans="1:6" ht="11.25">
      <c r="A522" s="11">
        <v>38777</v>
      </c>
      <c r="B522" s="12">
        <v>10.550532004049533</v>
      </c>
      <c r="C522" s="10">
        <f t="shared" si="31"/>
        <v>60</v>
      </c>
      <c r="D522" s="13">
        <f t="shared" si="34"/>
        <v>-0.029040021065307228</v>
      </c>
      <c r="E522" s="10">
        <f t="shared" si="32"/>
        <v>71</v>
      </c>
      <c r="F522" s="13">
        <f t="shared" si="35"/>
        <v>-0.04255848037290576</v>
      </c>
    </row>
    <row r="523" spans="1:6" ht="11.25">
      <c r="A523" s="11">
        <v>38808</v>
      </c>
      <c r="B523" s="12">
        <v>10.594928147924831</v>
      </c>
      <c r="C523" s="10">
        <f t="shared" si="31"/>
        <v>61</v>
      </c>
      <c r="D523" s="13">
        <f t="shared" si="34"/>
        <v>-0.024954267009929188</v>
      </c>
      <c r="E523" s="10">
        <f t="shared" si="32"/>
        <v>72</v>
      </c>
      <c r="F523" s="13">
        <f t="shared" si="35"/>
        <v>-0.03852961136030681</v>
      </c>
    </row>
    <row r="524" spans="1:6" ht="11.25">
      <c r="A524" s="11">
        <v>38838</v>
      </c>
      <c r="B524" s="12">
        <v>10.561481818668666</v>
      </c>
      <c r="C524" s="10">
        <f t="shared" si="31"/>
        <v>62</v>
      </c>
      <c r="D524" s="13">
        <f t="shared" si="34"/>
        <v>-0.02803231531474872</v>
      </c>
      <c r="E524" s="10">
        <f t="shared" si="32"/>
        <v>73</v>
      </c>
      <c r="F524" s="13">
        <f t="shared" si="35"/>
        <v>-0.04156480468484056</v>
      </c>
    </row>
    <row r="525" spans="1:6" ht="11.25">
      <c r="A525" s="11">
        <v>38869</v>
      </c>
      <c r="B525" s="12">
        <v>10.590426887383998</v>
      </c>
      <c r="C525" s="10">
        <f t="shared" si="31"/>
        <v>63</v>
      </c>
      <c r="D525" s="13">
        <f t="shared" si="34"/>
        <v>-0.02536851567892797</v>
      </c>
      <c r="E525" s="10">
        <f t="shared" si="32"/>
        <v>74</v>
      </c>
      <c r="F525" s="13">
        <f t="shared" si="35"/>
        <v>-0.03893809253744539</v>
      </c>
    </row>
    <row r="526" spans="1:6" ht="11.25">
      <c r="A526" s="11">
        <v>38899</v>
      </c>
      <c r="B526" s="12">
        <v>10.593891584138566</v>
      </c>
      <c r="C526" s="10">
        <f t="shared" si="31"/>
        <v>64</v>
      </c>
      <c r="D526" s="13">
        <f t="shared" si="34"/>
        <v>-0.025049661436645287</v>
      </c>
      <c r="E526" s="10">
        <f t="shared" si="32"/>
        <v>75</v>
      </c>
      <c r="F526" s="13">
        <f t="shared" si="35"/>
        <v>-0.03862367763168828</v>
      </c>
    </row>
    <row r="527" spans="1:6" ht="11.25">
      <c r="A527" s="11">
        <v>38930</v>
      </c>
      <c r="B527" s="12">
        <v>10.6009500410594</v>
      </c>
      <c r="C527" s="10">
        <f t="shared" si="31"/>
        <v>65</v>
      </c>
      <c r="D527" s="13">
        <f t="shared" si="34"/>
        <v>-0.024400075313354617</v>
      </c>
      <c r="E527" s="10">
        <f t="shared" si="32"/>
        <v>76</v>
      </c>
      <c r="F527" s="13">
        <f t="shared" si="35"/>
        <v>-0.03798313555116456</v>
      </c>
    </row>
    <row r="528" spans="1:6" ht="11.25">
      <c r="A528" s="11">
        <v>38961</v>
      </c>
      <c r="B528" s="12">
        <v>10.563606105780615</v>
      </c>
      <c r="C528" s="10">
        <f aca="true" t="shared" si="36" ref="C528:C556">C527+1</f>
        <v>66</v>
      </c>
      <c r="D528" s="13">
        <f t="shared" si="34"/>
        <v>-0.02783681827548309</v>
      </c>
      <c r="E528" s="10">
        <f aca="true" t="shared" si="37" ref="E528:E542">E527+1</f>
        <v>77</v>
      </c>
      <c r="F528" s="13">
        <f t="shared" si="35"/>
        <v>-0.041372029507265845</v>
      </c>
    </row>
    <row r="529" spans="1:6" ht="11.25">
      <c r="A529" s="11">
        <v>38991</v>
      </c>
      <c r="B529" s="12">
        <v>10.592542759179103</v>
      </c>
      <c r="C529" s="10">
        <f t="shared" si="36"/>
        <v>67</v>
      </c>
      <c r="D529" s="13">
        <f t="shared" si="34"/>
        <v>-0.025173793096899363</v>
      </c>
      <c r="E529" s="10">
        <f t="shared" si="37"/>
        <v>78</v>
      </c>
      <c r="F529" s="13">
        <f t="shared" si="35"/>
        <v>-0.03874608103451225</v>
      </c>
    </row>
    <row r="530" spans="1:6" ht="11.25">
      <c r="A530" s="11">
        <v>39022</v>
      </c>
      <c r="B530" s="12">
        <v>10.609819413092552</v>
      </c>
      <c r="C530" s="10">
        <f t="shared" si="36"/>
        <v>68</v>
      </c>
      <c r="D530" s="13">
        <f t="shared" si="34"/>
        <v>-0.023583831613115853</v>
      </c>
      <c r="E530" s="10">
        <f t="shared" si="37"/>
        <v>79</v>
      </c>
      <c r="F530" s="13">
        <f t="shared" si="35"/>
        <v>-0.03717825622997968</v>
      </c>
    </row>
    <row r="531" spans="1:6" ht="11.25">
      <c r="A531" s="11">
        <v>39052</v>
      </c>
      <c r="B531" s="12">
        <v>10.662581340572478</v>
      </c>
      <c r="C531" s="10">
        <f t="shared" si="36"/>
        <v>69</v>
      </c>
      <c r="D531" s="13">
        <f t="shared" si="34"/>
        <v>-0.018728178838942983</v>
      </c>
      <c r="E531" s="10">
        <f t="shared" si="37"/>
        <v>80</v>
      </c>
      <c r="F531" s="13">
        <f t="shared" si="35"/>
        <v>-0.032390207626795925</v>
      </c>
    </row>
    <row r="532" spans="1:6" ht="11.25">
      <c r="A532" s="11">
        <v>39083</v>
      </c>
      <c r="B532" s="12">
        <v>10.608766505764551</v>
      </c>
      <c r="C532" s="10">
        <f t="shared" si="36"/>
        <v>70</v>
      </c>
      <c r="D532" s="13">
        <f t="shared" si="34"/>
        <v>-0.02368073012748683</v>
      </c>
      <c r="E532" s="10">
        <f t="shared" si="37"/>
        <v>81</v>
      </c>
      <c r="F532" s="13">
        <f t="shared" si="35"/>
        <v>-0.03727380564793895</v>
      </c>
    </row>
    <row r="533" spans="1:6" ht="11.25">
      <c r="A533" s="11">
        <v>39114</v>
      </c>
      <c r="B533" s="12">
        <v>10.60227241769961</v>
      </c>
      <c r="C533" s="10">
        <f t="shared" si="36"/>
        <v>71</v>
      </c>
      <c r="D533" s="13">
        <f t="shared" si="34"/>
        <v>-0.02427837767818057</v>
      </c>
      <c r="E533" s="10">
        <f t="shared" si="37"/>
        <v>82</v>
      </c>
      <c r="F533" s="13">
        <f t="shared" si="35"/>
        <v>-0.03786313228503211</v>
      </c>
    </row>
    <row r="534" spans="1:6" ht="11.25">
      <c r="A534" s="11">
        <v>39142</v>
      </c>
      <c r="B534" s="12">
        <v>10.648047343171594</v>
      </c>
      <c r="C534" s="10">
        <f t="shared" si="36"/>
        <v>72</v>
      </c>
      <c r="D534" s="13">
        <f t="shared" si="34"/>
        <v>-0.020065735068788317</v>
      </c>
      <c r="E534" s="10">
        <f t="shared" si="37"/>
        <v>83</v>
      </c>
      <c r="F534" s="13">
        <f t="shared" si="35"/>
        <v>-0.03370914135946621</v>
      </c>
    </row>
    <row r="535" spans="1:6" ht="11.25">
      <c r="A535" s="11">
        <v>39173</v>
      </c>
      <c r="B535" s="12">
        <v>10.617823943521794</v>
      </c>
      <c r="C535" s="10">
        <f t="shared" si="36"/>
        <v>73</v>
      </c>
      <c r="D535" s="13">
        <f t="shared" si="34"/>
        <v>-0.022847178836367214</v>
      </c>
      <c r="E535" s="10">
        <f t="shared" si="37"/>
        <v>84</v>
      </c>
      <c r="F535" s="13">
        <f t="shared" si="35"/>
        <v>-0.03645185970560226</v>
      </c>
    </row>
    <row r="536" spans="1:6" ht="11.25">
      <c r="A536" s="11">
        <v>39203</v>
      </c>
      <c r="B536" s="12">
        <v>10.660530729960884</v>
      </c>
      <c r="C536" s="10">
        <f t="shared" si="36"/>
        <v>74</v>
      </c>
      <c r="D536" s="13">
        <f t="shared" si="34"/>
        <v>-0.018916895468158668</v>
      </c>
      <c r="E536" s="10">
        <f t="shared" si="37"/>
        <v>85</v>
      </c>
      <c r="F536" s="13">
        <f t="shared" si="35"/>
        <v>-0.032576296796458105</v>
      </c>
    </row>
    <row r="537" spans="1:6" ht="11.25">
      <c r="A537" s="11">
        <v>39234</v>
      </c>
      <c r="B537" s="12">
        <v>10.660207873765376</v>
      </c>
      <c r="C537" s="10">
        <f t="shared" si="36"/>
        <v>75</v>
      </c>
      <c r="D537" s="13">
        <f t="shared" si="34"/>
        <v>-0.018946607756095336</v>
      </c>
      <c r="E537" s="10">
        <f t="shared" si="37"/>
        <v>86</v>
      </c>
      <c r="F537" s="13">
        <f t="shared" si="35"/>
        <v>-0.032605595406834297</v>
      </c>
    </row>
    <row r="538" spans="1:6" ht="11.25">
      <c r="A538" s="11">
        <v>39264</v>
      </c>
      <c r="B538" s="12">
        <v>10.627417614783338</v>
      </c>
      <c r="C538" s="10">
        <f t="shared" si="36"/>
        <v>76</v>
      </c>
      <c r="D538" s="13">
        <f t="shared" si="34"/>
        <v>-0.02196427825444011</v>
      </c>
      <c r="E538" s="10">
        <f t="shared" si="37"/>
        <v>87</v>
      </c>
      <c r="F538" s="13">
        <f t="shared" si="35"/>
        <v>-0.03558125155163139</v>
      </c>
    </row>
    <row r="539" spans="1:6" ht="11.25">
      <c r="A539" s="11">
        <v>39295</v>
      </c>
      <c r="B539" s="12">
        <v>10.612384195734833</v>
      </c>
      <c r="C539" s="10">
        <f t="shared" si="36"/>
        <v>77</v>
      </c>
      <c r="D539" s="13">
        <f t="shared" si="34"/>
        <v>-0.02334779599904771</v>
      </c>
      <c r="E539" s="10">
        <f t="shared" si="37"/>
        <v>88</v>
      </c>
      <c r="F539" s="13">
        <f t="shared" si="35"/>
        <v>-0.0369455068871412</v>
      </c>
    </row>
    <row r="540" spans="1:6" ht="11.25">
      <c r="A540" s="11">
        <v>39326</v>
      </c>
      <c r="B540" s="12">
        <v>10.612463994080494</v>
      </c>
      <c r="C540" s="10">
        <f t="shared" si="36"/>
        <v>78</v>
      </c>
      <c r="D540" s="13">
        <f t="shared" si="34"/>
        <v>-0.02334045219875476</v>
      </c>
      <c r="E540" s="10">
        <f t="shared" si="37"/>
        <v>89</v>
      </c>
      <c r="F540" s="13">
        <f t="shared" si="35"/>
        <v>-0.0369382653329424</v>
      </c>
    </row>
    <row r="541" spans="1:6" ht="11.25">
      <c r="A541" s="11">
        <v>39356</v>
      </c>
      <c r="B541" s="12">
        <v>10.618159075081934</v>
      </c>
      <c r="C541" s="10">
        <f t="shared" si="36"/>
        <v>79</v>
      </c>
      <c r="D541" s="13">
        <f t="shared" si="34"/>
        <v>-0.022816336853000947</v>
      </c>
      <c r="E541" s="10">
        <f t="shared" si="37"/>
        <v>90</v>
      </c>
      <c r="F541" s="13">
        <f t="shared" si="35"/>
        <v>-0.036421447128294065</v>
      </c>
    </row>
    <row r="542" spans="1:6" ht="11.25">
      <c r="A542" s="11">
        <v>39387</v>
      </c>
      <c r="B542" s="12">
        <v>10.626064215705675</v>
      </c>
      <c r="C542" s="10">
        <f t="shared" si="36"/>
        <v>80</v>
      </c>
      <c r="D542" s="13">
        <f t="shared" si="34"/>
        <v>-0.022088830868415767</v>
      </c>
      <c r="E542" s="10">
        <f t="shared" si="37"/>
        <v>91</v>
      </c>
      <c r="F542" s="13">
        <f t="shared" si="35"/>
        <v>-0.03570407004733212</v>
      </c>
    </row>
    <row r="543" spans="1:6" ht="11.25">
      <c r="A543" s="11">
        <v>39417</v>
      </c>
      <c r="B543" s="12">
        <v>10.634084565523287</v>
      </c>
      <c r="C543" s="10">
        <v>0</v>
      </c>
      <c r="D543" s="13">
        <f aca="true" t="shared" si="38" ref="D543:D556">(B543-B$543)/B$543</f>
        <v>0</v>
      </c>
      <c r="E543" s="10">
        <v>0</v>
      </c>
      <c r="F543" s="13">
        <f>(B543-B$543)/B$543</f>
        <v>0</v>
      </c>
    </row>
    <row r="544" spans="1:6" ht="11.25">
      <c r="A544" s="11">
        <v>39448</v>
      </c>
      <c r="B544" s="12">
        <v>10.59063588764119</v>
      </c>
      <c r="C544" s="10">
        <f t="shared" si="36"/>
        <v>1</v>
      </c>
      <c r="D544" s="13">
        <f t="shared" si="38"/>
        <v>-0.004085793903027777</v>
      </c>
      <c r="E544" s="10">
        <f aca="true" t="shared" si="39" ref="E544:E556">E543+1</f>
        <v>1</v>
      </c>
      <c r="F544" s="13">
        <f aca="true" t="shared" si="40" ref="F544:F556">(B544-B$543)/B$543</f>
        <v>-0.004085793903027777</v>
      </c>
    </row>
    <row r="545" spans="1:6" ht="11.25">
      <c r="A545" s="11">
        <v>39479</v>
      </c>
      <c r="B545" s="12">
        <v>10.600416631014987</v>
      </c>
      <c r="C545" s="10">
        <f t="shared" si="36"/>
        <v>2</v>
      </c>
      <c r="D545" s="13">
        <f t="shared" si="38"/>
        <v>-0.0031660397564877533</v>
      </c>
      <c r="E545" s="10">
        <f t="shared" si="39"/>
        <v>2</v>
      </c>
      <c r="F545" s="13">
        <f t="shared" si="40"/>
        <v>-0.0031660397564877533</v>
      </c>
    </row>
    <row r="546" spans="1:6" ht="11.25">
      <c r="A546" s="11">
        <v>39508</v>
      </c>
      <c r="B546" s="12">
        <v>10.583259007853506</v>
      </c>
      <c r="C546" s="10">
        <f t="shared" si="36"/>
        <v>3</v>
      </c>
      <c r="D546" s="13">
        <f t="shared" si="38"/>
        <v>-0.004779495344109031</v>
      </c>
      <c r="E546" s="10">
        <f t="shared" si="39"/>
        <v>3</v>
      </c>
      <c r="F546" s="13">
        <f t="shared" si="40"/>
        <v>-0.004779495344109031</v>
      </c>
    </row>
    <row r="547" spans="1:6" ht="11.25">
      <c r="A547" s="11">
        <v>39539</v>
      </c>
      <c r="B547" s="12">
        <v>10.5626457916375</v>
      </c>
      <c r="C547" s="10">
        <f t="shared" si="36"/>
        <v>4</v>
      </c>
      <c r="D547" s="13">
        <f t="shared" si="38"/>
        <v>-0.006717905377337089</v>
      </c>
      <c r="E547" s="10">
        <f t="shared" si="39"/>
        <v>4</v>
      </c>
      <c r="F547" s="13">
        <f t="shared" si="40"/>
        <v>-0.006717905377337089</v>
      </c>
    </row>
    <row r="548" spans="1:6" ht="11.25">
      <c r="A548" s="11">
        <v>39569</v>
      </c>
      <c r="B548" s="12">
        <v>10.519413983250088</v>
      </c>
      <c r="C548" s="10">
        <f t="shared" si="36"/>
        <v>5</v>
      </c>
      <c r="D548" s="13">
        <f t="shared" si="38"/>
        <v>-0.010783305470879153</v>
      </c>
      <c r="E548" s="10">
        <f t="shared" si="39"/>
        <v>5</v>
      </c>
      <c r="F548" s="13">
        <f t="shared" si="40"/>
        <v>-0.010783305470879153</v>
      </c>
    </row>
    <row r="549" spans="1:6" ht="11.25">
      <c r="A549" s="11">
        <v>39600</v>
      </c>
      <c r="B549" s="12">
        <v>10.46163753449862</v>
      </c>
      <c r="C549" s="10">
        <f t="shared" si="36"/>
        <v>6</v>
      </c>
      <c r="D549" s="13">
        <f t="shared" si="38"/>
        <v>-0.016216443452383007</v>
      </c>
      <c r="E549" s="10">
        <f t="shared" si="39"/>
        <v>6</v>
      </c>
      <c r="F549" s="13">
        <f t="shared" si="40"/>
        <v>-0.016216443452383007</v>
      </c>
    </row>
    <row r="550" spans="1:6" ht="11.25">
      <c r="A550" s="11">
        <v>39630</v>
      </c>
      <c r="B550" s="12">
        <v>10.438890639773085</v>
      </c>
      <c r="C550" s="10">
        <f t="shared" si="36"/>
        <v>7</v>
      </c>
      <c r="D550" s="13">
        <f t="shared" si="38"/>
        <v>-0.018355498731224953</v>
      </c>
      <c r="E550" s="10">
        <f t="shared" si="39"/>
        <v>7</v>
      </c>
      <c r="F550" s="13">
        <f t="shared" si="40"/>
        <v>-0.018355498731224953</v>
      </c>
    </row>
    <row r="551" spans="1:6" ht="11.25">
      <c r="A551" s="11">
        <v>39661</v>
      </c>
      <c r="B551" s="12">
        <v>10.44261160494637</v>
      </c>
      <c r="C551" s="10">
        <f t="shared" si="36"/>
        <v>8</v>
      </c>
      <c r="D551" s="13">
        <f t="shared" si="38"/>
        <v>-0.018005589423060478</v>
      </c>
      <c r="E551" s="10">
        <f t="shared" si="39"/>
        <v>8</v>
      </c>
      <c r="F551" s="13">
        <f t="shared" si="40"/>
        <v>-0.018005589423060478</v>
      </c>
    </row>
    <row r="552" spans="1:6" ht="11.25">
      <c r="A552" s="11">
        <v>39692</v>
      </c>
      <c r="B552" s="12">
        <v>10.374621318878672</v>
      </c>
      <c r="C552" s="10">
        <f t="shared" si="36"/>
        <v>9</v>
      </c>
      <c r="D552" s="13">
        <f t="shared" si="38"/>
        <v>-0.024399208511639903</v>
      </c>
      <c r="E552" s="10">
        <f t="shared" si="39"/>
        <v>9</v>
      </c>
      <c r="F552" s="13">
        <f t="shared" si="40"/>
        <v>-0.024399208511639903</v>
      </c>
    </row>
    <row r="553" spans="1:6" ht="11.25">
      <c r="A553" s="11">
        <v>39722</v>
      </c>
      <c r="B553" s="12">
        <v>10.292208323782704</v>
      </c>
      <c r="C553" s="10">
        <f t="shared" si="36"/>
        <v>10</v>
      </c>
      <c r="D553" s="13">
        <f t="shared" si="38"/>
        <v>-0.032149099401464</v>
      </c>
      <c r="E553" s="10">
        <f t="shared" si="39"/>
        <v>10</v>
      </c>
      <c r="F553" s="13">
        <f t="shared" si="40"/>
        <v>-0.032149099401464</v>
      </c>
    </row>
    <row r="554" spans="1:6" ht="11.25">
      <c r="A554" s="11">
        <v>39753</v>
      </c>
      <c r="B554" s="12">
        <v>10.19472423631652</v>
      </c>
      <c r="C554" s="10">
        <f t="shared" si="36"/>
        <v>11</v>
      </c>
      <c r="D554" s="13">
        <f t="shared" si="38"/>
        <v>-0.0413162342747598</v>
      </c>
      <c r="E554" s="10">
        <f t="shared" si="39"/>
        <v>11</v>
      </c>
      <c r="F554" s="13">
        <f t="shared" si="40"/>
        <v>-0.0413162342747598</v>
      </c>
    </row>
    <row r="555" spans="1:6" ht="11.25">
      <c r="A555" s="11">
        <v>39783</v>
      </c>
      <c r="B555" s="12">
        <v>10.104169064371845</v>
      </c>
      <c r="C555" s="10">
        <f t="shared" si="36"/>
        <v>12</v>
      </c>
      <c r="D555" s="13">
        <f t="shared" si="38"/>
        <v>-0.04983179303176482</v>
      </c>
      <c r="E555" s="10">
        <f t="shared" si="39"/>
        <v>12</v>
      </c>
      <c r="F555" s="13">
        <f t="shared" si="40"/>
        <v>-0.04983179303176482</v>
      </c>
    </row>
    <row r="556" spans="1:6" ht="11.25">
      <c r="A556" s="11">
        <v>39814</v>
      </c>
      <c r="B556" s="12">
        <v>10.035542478861428</v>
      </c>
      <c r="C556" s="10">
        <f t="shared" si="36"/>
        <v>13</v>
      </c>
      <c r="D556" s="13">
        <f t="shared" si="38"/>
        <v>-0.05628524796599687</v>
      </c>
      <c r="E556" s="10">
        <f t="shared" si="39"/>
        <v>13</v>
      </c>
      <c r="F556" s="13">
        <f t="shared" si="40"/>
        <v>-0.05628524796599687</v>
      </c>
    </row>
    <row r="557" ht="11.25">
      <c r="A557" s="11" t="s">
        <v>53</v>
      </c>
    </row>
    <row r="558" ht="11.25">
      <c r="A558" s="11" t="s">
        <v>53</v>
      </c>
    </row>
    <row r="559" ht="11.25">
      <c r="A559" s="11" t="s">
        <v>53</v>
      </c>
    </row>
    <row r="560" ht="11.25">
      <c r="A560" s="11" t="s">
        <v>53</v>
      </c>
    </row>
    <row r="561" ht="11.25">
      <c r="A561" s="11" t="s">
        <v>53</v>
      </c>
    </row>
    <row r="562" ht="11.25">
      <c r="A562" s="11" t="s">
        <v>53</v>
      </c>
    </row>
    <row r="563" ht="11.25">
      <c r="A563" s="11" t="s">
        <v>53</v>
      </c>
    </row>
    <row r="564" ht="11.25">
      <c r="A564" s="11" t="s">
        <v>53</v>
      </c>
    </row>
    <row r="565" ht="11.25">
      <c r="A565" s="11" t="s">
        <v>53</v>
      </c>
    </row>
    <row r="566" ht="11.25">
      <c r="A566" s="11" t="s">
        <v>53</v>
      </c>
    </row>
    <row r="567" ht="11.25">
      <c r="A567" s="11" t="s">
        <v>53</v>
      </c>
    </row>
    <row r="568" ht="11.25">
      <c r="A568" s="11" t="s">
        <v>53</v>
      </c>
    </row>
    <row r="569" ht="11.25">
      <c r="A569" s="11" t="s">
        <v>53</v>
      </c>
    </row>
    <row r="570" ht="11.25">
      <c r="A570" s="11" t="s">
        <v>53</v>
      </c>
    </row>
    <row r="571" ht="11.25">
      <c r="A571" s="11" t="s">
        <v>53</v>
      </c>
    </row>
    <row r="572" ht="11.25">
      <c r="A572" s="11" t="s">
        <v>53</v>
      </c>
    </row>
    <row r="573" ht="11.25">
      <c r="A573" s="11" t="s">
        <v>53</v>
      </c>
    </row>
    <row r="574" ht="11.25">
      <c r="A574" s="11" t="s">
        <v>53</v>
      </c>
    </row>
    <row r="575" ht="11.25">
      <c r="A575" s="11" t="s">
        <v>53</v>
      </c>
    </row>
    <row r="576" ht="11.25">
      <c r="A576" s="11" t="s">
        <v>53</v>
      </c>
    </row>
    <row r="577" ht="11.25">
      <c r="A577" s="11" t="s">
        <v>53</v>
      </c>
    </row>
    <row r="578" ht="11.25">
      <c r="A578" s="11" t="s">
        <v>53</v>
      </c>
    </row>
    <row r="579" ht="11.25">
      <c r="A579" s="11" t="s">
        <v>53</v>
      </c>
    </row>
    <row r="580" ht="11.25">
      <c r="A580" s="11" t="s">
        <v>53</v>
      </c>
    </row>
    <row r="581" ht="11.25">
      <c r="A581" s="11" t="s">
        <v>53</v>
      </c>
    </row>
    <row r="582" ht="11.25">
      <c r="A582" s="11" t="s">
        <v>53</v>
      </c>
    </row>
    <row r="583" ht="11.25">
      <c r="A583" s="11" t="s">
        <v>53</v>
      </c>
    </row>
    <row r="584" ht="11.25">
      <c r="A584" s="11" t="s">
        <v>53</v>
      </c>
    </row>
    <row r="585" ht="11.25">
      <c r="A585" s="11" t="s">
        <v>53</v>
      </c>
    </row>
    <row r="586" ht="11.25">
      <c r="A586" s="11" t="s">
        <v>53</v>
      </c>
    </row>
    <row r="587" ht="11.25">
      <c r="A587" s="11" t="s">
        <v>53</v>
      </c>
    </row>
    <row r="588" ht="11.25">
      <c r="A588" s="11" t="s">
        <v>53</v>
      </c>
    </row>
    <row r="589" ht="11.25">
      <c r="A589" s="11" t="s">
        <v>53</v>
      </c>
    </row>
    <row r="590" ht="11.25">
      <c r="A590" s="11" t="s">
        <v>53</v>
      </c>
    </row>
    <row r="591" ht="11.25">
      <c r="A591" s="11" t="s">
        <v>53</v>
      </c>
    </row>
    <row r="592" ht="11.25">
      <c r="A592" s="11" t="s">
        <v>53</v>
      </c>
    </row>
    <row r="593" ht="11.25">
      <c r="A593" s="11" t="s">
        <v>53</v>
      </c>
    </row>
    <row r="594" ht="11.25">
      <c r="A594" s="11" t="s">
        <v>53</v>
      </c>
    </row>
    <row r="595" ht="11.25">
      <c r="A595" s="11" t="s">
        <v>53</v>
      </c>
    </row>
    <row r="596" ht="11.25">
      <c r="A596" s="11" t="s">
        <v>53</v>
      </c>
    </row>
    <row r="597" ht="11.25">
      <c r="A597" s="11" t="s">
        <v>53</v>
      </c>
    </row>
    <row r="598" ht="11.25">
      <c r="A598" s="11" t="s">
        <v>53</v>
      </c>
    </row>
    <row r="599" ht="11.25">
      <c r="A599" s="11" t="s">
        <v>53</v>
      </c>
    </row>
    <row r="600" ht="11.25">
      <c r="A600" s="11" t="s">
        <v>53</v>
      </c>
    </row>
    <row r="601" ht="11.25">
      <c r="A601" s="11" t="s">
        <v>53</v>
      </c>
    </row>
  </sheetData>
  <hyperlinks>
    <hyperlink ref="B1" r:id="rId1" display="http://wwwdev.nber.org/cycles/cyclesmain.html"/>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30"/>
  <sheetViews>
    <sheetView workbookViewId="0" topLeftCell="A1">
      <pane xSplit="1" ySplit="1" topLeftCell="C2" activePane="bottomRight" state="frozen"/>
      <selection pane="topLeft" activeCell="A1" sqref="A1"/>
      <selection pane="topRight" activeCell="B1" sqref="B1"/>
      <selection pane="bottomLeft" activeCell="A2" sqref="A2"/>
      <selection pane="bottomRight" activeCell="I3" sqref="I3"/>
    </sheetView>
  </sheetViews>
  <sheetFormatPr defaultColWidth="9.140625" defaultRowHeight="12.75"/>
  <cols>
    <col min="1" max="1" width="18.140625" style="17" bestFit="1" customWidth="1"/>
    <col min="2" max="2" width="12.140625" style="17" bestFit="1" customWidth="1"/>
    <col min="3" max="3" width="12.00390625" style="17" bestFit="1" customWidth="1"/>
    <col min="4" max="4" width="11.00390625" style="17" bestFit="1" customWidth="1"/>
    <col min="5" max="5" width="11.28125" style="17" bestFit="1" customWidth="1"/>
    <col min="6" max="6" width="11.140625" style="17" bestFit="1" customWidth="1"/>
    <col min="7" max="7" width="12.00390625" style="17" bestFit="1" customWidth="1"/>
    <col min="8" max="8" width="8.140625" style="17" bestFit="1" customWidth="1"/>
    <col min="9" max="16384" width="9.140625" style="17" customWidth="1"/>
  </cols>
  <sheetData>
    <row r="1" spans="1:8" ht="22.5" customHeight="1">
      <c r="A1" s="14" t="s">
        <v>64</v>
      </c>
      <c r="B1" s="15" t="s">
        <v>73</v>
      </c>
      <c r="C1" s="16" t="s">
        <v>74</v>
      </c>
      <c r="D1" s="16" t="s">
        <v>75</v>
      </c>
      <c r="E1" s="16" t="s">
        <v>76</v>
      </c>
      <c r="F1" s="16" t="s">
        <v>77</v>
      </c>
      <c r="G1" s="16" t="s">
        <v>78</v>
      </c>
      <c r="H1" s="16" t="s">
        <v>79</v>
      </c>
    </row>
    <row r="2" spans="1:7" ht="11.25">
      <c r="A2" s="17">
        <v>-12</v>
      </c>
      <c r="G2" s="18"/>
    </row>
    <row r="3" spans="1:7" ht="11.25">
      <c r="A3" s="17">
        <v>-11</v>
      </c>
      <c r="G3" s="18">
        <v>0.01411935771582553</v>
      </c>
    </row>
    <row r="4" spans="1:7" ht="11.25">
      <c r="A4" s="17">
        <v>-10</v>
      </c>
      <c r="D4" s="18">
        <v>0.009907206518057769</v>
      </c>
      <c r="G4" s="18">
        <v>0.00922952853993346</v>
      </c>
    </row>
    <row r="5" spans="1:7" ht="11.25">
      <c r="A5" s="17">
        <v>-9</v>
      </c>
      <c r="D5" s="18">
        <v>-0.007528804607451966</v>
      </c>
      <c r="G5" s="18">
        <v>0.010130338839671335</v>
      </c>
    </row>
    <row r="6" spans="1:7" ht="11.25">
      <c r="A6" s="17">
        <v>-8</v>
      </c>
      <c r="D6" s="18">
        <v>0.005003813794319007</v>
      </c>
      <c r="G6" s="18">
        <v>0.010885120305187849</v>
      </c>
    </row>
    <row r="7" spans="1:7" ht="11.25">
      <c r="A7" s="17">
        <v>-7</v>
      </c>
      <c r="D7" s="18">
        <v>0.007623627989314003</v>
      </c>
      <c r="G7" s="18">
        <v>0.00713591226358167</v>
      </c>
    </row>
    <row r="8" spans="1:7" ht="11.25">
      <c r="A8" s="17">
        <v>-6</v>
      </c>
      <c r="D8" s="18">
        <v>0.006196922490120876</v>
      </c>
      <c r="G8" s="18">
        <v>0.007851058723278556</v>
      </c>
    </row>
    <row r="9" spans="1:7" ht="11.25">
      <c r="A9" s="17">
        <v>-5</v>
      </c>
      <c r="D9" s="18">
        <v>0.004406232973347199</v>
      </c>
      <c r="G9" s="18">
        <v>0.009651697683260671</v>
      </c>
    </row>
    <row r="10" spans="1:7" ht="11.25">
      <c r="A10" s="17">
        <v>-4</v>
      </c>
      <c r="B10" s="18">
        <v>0.0033787595153745202</v>
      </c>
      <c r="D10" s="18">
        <v>0.005198139297603182</v>
      </c>
      <c r="F10" s="18">
        <v>0.010108838650851682</v>
      </c>
      <c r="G10" s="18">
        <v>0.007259418615911544</v>
      </c>
    </row>
    <row r="11" spans="1:7" ht="11.25">
      <c r="A11" s="17">
        <v>-3</v>
      </c>
      <c r="B11" s="18">
        <v>0.00043511277231751347</v>
      </c>
      <c r="D11" s="18">
        <v>0.00610803272698375</v>
      </c>
      <c r="F11" s="18">
        <v>0.0055118696388978886</v>
      </c>
      <c r="G11" s="18">
        <v>0.0010395410529617465</v>
      </c>
    </row>
    <row r="12" spans="1:7" ht="11.25">
      <c r="A12" s="17">
        <v>-2</v>
      </c>
      <c r="B12" s="18">
        <v>-0.0002597900307153008</v>
      </c>
      <c r="D12" s="18">
        <v>0.005627478388944689</v>
      </c>
      <c r="F12" s="18">
        <v>0.003225006389336662</v>
      </c>
      <c r="G12" s="18">
        <v>0.005631367445998828</v>
      </c>
    </row>
    <row r="13" spans="1:7" ht="11.25">
      <c r="A13" s="17">
        <v>-1</v>
      </c>
      <c r="B13" s="18">
        <v>-0.00015363649938927252</v>
      </c>
      <c r="D13" s="18">
        <v>0.003184039724597668</v>
      </c>
      <c r="F13" s="18">
        <v>0.004779472277528904</v>
      </c>
      <c r="G13" s="18">
        <v>-0.0017871544338082925</v>
      </c>
    </row>
    <row r="14" spans="1:8" ht="11.25">
      <c r="A14" s="17">
        <v>0</v>
      </c>
      <c r="B14" s="18">
        <v>0</v>
      </c>
      <c r="C14" s="18">
        <v>0</v>
      </c>
      <c r="D14" s="18">
        <v>0</v>
      </c>
      <c r="E14" s="18">
        <v>0</v>
      </c>
      <c r="F14" s="18">
        <v>0</v>
      </c>
      <c r="G14" s="18">
        <v>0</v>
      </c>
      <c r="H14" s="18">
        <v>0</v>
      </c>
    </row>
    <row r="15" spans="1:8" ht="11.25">
      <c r="A15" s="17">
        <v>1</v>
      </c>
      <c r="B15" s="18">
        <v>-0.007659968749799858</v>
      </c>
      <c r="C15" s="18">
        <v>-0.004103924896319087</v>
      </c>
      <c r="D15" s="18">
        <v>0.00023807101038211551</v>
      </c>
      <c r="E15" s="18">
        <v>-0.001066211302521954</v>
      </c>
      <c r="F15" s="18">
        <v>-0.005039825617218924</v>
      </c>
      <c r="G15" s="18">
        <v>-0.0061886626206359135</v>
      </c>
      <c r="H15" s="18">
        <v>-0.004085793903027777</v>
      </c>
    </row>
    <row r="16" spans="1:8" ht="11.25">
      <c r="A16" s="17">
        <v>2</v>
      </c>
      <c r="B16" s="18">
        <v>-0.007668864631834596</v>
      </c>
      <c r="C16" s="18">
        <v>-0.008576063670725123</v>
      </c>
      <c r="D16" s="18">
        <v>-0.0030992408544683707</v>
      </c>
      <c r="E16" s="18">
        <v>-0.007412052661769086</v>
      </c>
      <c r="F16" s="18">
        <v>-0.007680799867115471</v>
      </c>
      <c r="G16" s="18">
        <v>-0.007995413407055101</v>
      </c>
      <c r="H16" s="18">
        <v>-0.0031660397564877533</v>
      </c>
    </row>
    <row r="17" spans="1:8" ht="11.25">
      <c r="A17" s="17">
        <v>3</v>
      </c>
      <c r="B17" s="18">
        <v>-0.009292677217634954</v>
      </c>
      <c r="C17" s="18">
        <v>-0.007822473161371994</v>
      </c>
      <c r="D17" s="18">
        <v>-0.014082504725048805</v>
      </c>
      <c r="E17" s="18">
        <v>-0.008205287375314828</v>
      </c>
      <c r="F17" s="18">
        <v>-0.013578187022530046</v>
      </c>
      <c r="G17" s="18">
        <v>-0.01101519008236922</v>
      </c>
      <c r="H17" s="18">
        <v>-0.004779495344109031</v>
      </c>
    </row>
    <row r="18" spans="1:8" ht="11.25">
      <c r="A18" s="17">
        <v>4</v>
      </c>
      <c r="B18" s="18">
        <v>-0.02012700567106933</v>
      </c>
      <c r="C18" s="18">
        <v>-0.008862050182258918</v>
      </c>
      <c r="D18" s="18">
        <v>-0.0234951732806414</v>
      </c>
      <c r="E18" s="18">
        <v>-0.012993708121195354</v>
      </c>
      <c r="F18" s="18">
        <v>-0.013837714446573205</v>
      </c>
      <c r="G18" s="18">
        <v>-0.013067382044226587</v>
      </c>
      <c r="H18" s="18">
        <v>-0.006717905377337089</v>
      </c>
    </row>
    <row r="19" spans="1:8" ht="11.25">
      <c r="A19" s="17">
        <v>5</v>
      </c>
      <c r="B19" s="18">
        <v>-0.025032777461164828</v>
      </c>
      <c r="C19" s="18">
        <v>-0.014008138468219704</v>
      </c>
      <c r="D19" s="18">
        <v>-0.03217125843860923</v>
      </c>
      <c r="E19" s="18">
        <v>-0.02426118031242286</v>
      </c>
      <c r="F19" s="18">
        <v>-0.01580341210253441</v>
      </c>
      <c r="G19" s="18">
        <v>-0.018610057391884004</v>
      </c>
      <c r="H19" s="18">
        <v>-0.010783305470879153</v>
      </c>
    </row>
    <row r="20" spans="1:8" ht="11.25">
      <c r="A20" s="17">
        <v>6</v>
      </c>
      <c r="B20" s="18">
        <v>-0.029948088936366423</v>
      </c>
      <c r="C20" s="18">
        <v>-0.010339027268796203</v>
      </c>
      <c r="D20" s="18">
        <v>-0.039054922041116026</v>
      </c>
      <c r="E20" s="18">
        <v>-0.05209762231714978</v>
      </c>
      <c r="F20" s="18">
        <v>-0.021637644778528742</v>
      </c>
      <c r="G20" s="18">
        <v>-0.025336588231583173</v>
      </c>
      <c r="H20" s="18">
        <v>-0.016216443452383007</v>
      </c>
    </row>
    <row r="21" spans="1:8" ht="11.25">
      <c r="A21" s="17">
        <v>7</v>
      </c>
      <c r="B21" s="18">
        <v>-0.028101478108242733</v>
      </c>
      <c r="C21" s="18">
        <v>-0.010902557031146119</v>
      </c>
      <c r="D21" s="18">
        <v>-0.031045284027339255</v>
      </c>
      <c r="E21" s="18">
        <v>-0.02381206611636372</v>
      </c>
      <c r="F21" s="18">
        <v>-0.02638307467081479</v>
      </c>
      <c r="G21" s="18">
        <v>-0.03221346855849859</v>
      </c>
      <c r="H21" s="18">
        <v>-0.018355498731224953</v>
      </c>
    </row>
    <row r="22" spans="1:8" ht="11.25">
      <c r="A22" s="17">
        <v>8</v>
      </c>
      <c r="B22" s="18">
        <v>-0.03233464531067954</v>
      </c>
      <c r="C22" s="18">
        <v>-0.012897838768759655</v>
      </c>
      <c r="D22" s="18">
        <v>-0.029331612943539906</v>
      </c>
      <c r="E22" s="18">
        <v>-0.0322747111376367</v>
      </c>
      <c r="F22" s="18">
        <v>-0.03222582095589776</v>
      </c>
      <c r="G22" s="18">
        <v>-0.03373760922780735</v>
      </c>
      <c r="H22" s="18">
        <v>-0.018005589423060478</v>
      </c>
    </row>
    <row r="23" spans="1:8" ht="11.25">
      <c r="A23" s="17">
        <v>9</v>
      </c>
      <c r="B23" s="18">
        <v>-0.03847658567066699</v>
      </c>
      <c r="C23" s="18">
        <v>-0.014154555369304335</v>
      </c>
      <c r="D23" s="18">
        <v>-0.024818598189693966</v>
      </c>
      <c r="E23" s="18">
        <v>-0.04012842729019164</v>
      </c>
      <c r="F23" s="18">
        <v>-0.03552504250746439</v>
      </c>
      <c r="G23" s="18">
        <v>-0.03274838015167374</v>
      </c>
      <c r="H23" s="18">
        <v>-0.024399208511639903</v>
      </c>
    </row>
    <row r="24" spans="1:8" ht="11.25">
      <c r="A24" s="17">
        <v>10</v>
      </c>
      <c r="B24" s="18">
        <v>-0.049230357908046904</v>
      </c>
      <c r="C24" s="18">
        <v>-0.019833341641011217</v>
      </c>
      <c r="D24" s="18">
        <v>-0.01941563733936441</v>
      </c>
      <c r="E24" s="18">
        <v>-0.0412812152929096</v>
      </c>
      <c r="F24" s="18">
        <v>-0.037848999365155615</v>
      </c>
      <c r="G24" s="18">
        <v>-0.03677202357152656</v>
      </c>
      <c r="H24" s="18">
        <v>-0.032149099401464</v>
      </c>
    </row>
    <row r="25" spans="1:8" ht="11.25">
      <c r="A25" s="17">
        <v>11</v>
      </c>
      <c r="B25" s="18">
        <v>-0.0558921523352241</v>
      </c>
      <c r="C25" s="18">
        <v>-0.024845269543030082</v>
      </c>
      <c r="D25" s="18">
        <v>-0.017564755208175666</v>
      </c>
      <c r="E25" s="18">
        <v>-0.046080026775209657</v>
      </c>
      <c r="F25" s="18">
        <v>-0.0358973985349054</v>
      </c>
      <c r="G25" s="18">
        <v>-0.038091304926061186</v>
      </c>
      <c r="H25" s="18">
        <v>-0.0413162342747598</v>
      </c>
    </row>
    <row r="26" spans="1:8" ht="11.25">
      <c r="A26" s="17">
        <v>12</v>
      </c>
      <c r="B26" s="18">
        <v>-0.048117547443233794</v>
      </c>
      <c r="C26" s="18">
        <v>-0.038725796713610754</v>
      </c>
      <c r="D26" s="18">
        <v>-0.013720213514250578</v>
      </c>
      <c r="E26" s="18">
        <v>-0.049748373084899836</v>
      </c>
      <c r="F26" s="18">
        <v>-0.03751637567206605</v>
      </c>
      <c r="G26" s="18">
        <v>-0.03640385836491945</v>
      </c>
      <c r="H26" s="18">
        <v>-0.04983179303176482</v>
      </c>
    </row>
    <row r="27" spans="1:8" ht="11.25">
      <c r="A27" s="17">
        <v>13</v>
      </c>
      <c r="B27" s="18">
        <v>-0.047496204389649715</v>
      </c>
      <c r="C27" s="18">
        <v>-0.04961863725367048</v>
      </c>
      <c r="D27" s="18">
        <v>-0.019488967569557324</v>
      </c>
      <c r="E27" s="18">
        <v>-0.05663288480109917</v>
      </c>
      <c r="F27" s="18">
        <v>-0.03795695474755483</v>
      </c>
      <c r="G27" s="18">
        <v>-0.03882585011127115</v>
      </c>
      <c r="H27" s="18">
        <v>-0.05628524796599687</v>
      </c>
    </row>
    <row r="28" spans="1:7" ht="11.25">
      <c r="A28" s="17">
        <v>14</v>
      </c>
      <c r="B28" s="18">
        <v>-0.052566767121555495</v>
      </c>
      <c r="C28" s="18">
        <v>-0.05787939560005869</v>
      </c>
      <c r="D28" s="18">
        <v>-0.015166494644958187</v>
      </c>
      <c r="E28" s="18">
        <v>-0.056915562502381965</v>
      </c>
      <c r="F28" s="18">
        <v>-0.038985770460189646</v>
      </c>
      <c r="G28" s="18">
        <v>-0.04098640882839273</v>
      </c>
    </row>
    <row r="29" spans="1:7" ht="11.25">
      <c r="A29" s="17">
        <v>15</v>
      </c>
      <c r="B29" s="18">
        <v>-0.052680761972892</v>
      </c>
      <c r="C29" s="18">
        <v>-0.07287472507823507</v>
      </c>
      <c r="D29" s="18">
        <v>-0.014333261621414913</v>
      </c>
      <c r="E29" s="18">
        <v>-0.06818824019910323</v>
      </c>
      <c r="F29" s="18">
        <v>-0.03767355704136459</v>
      </c>
      <c r="G29" s="18">
        <v>-0.04275510307190823</v>
      </c>
    </row>
    <row r="30" spans="1:7" ht="11.25">
      <c r="A30" s="17">
        <v>16</v>
      </c>
      <c r="B30" s="18">
        <v>-0.04811310262186995</v>
      </c>
      <c r="C30" s="18">
        <v>-0.08350431923089453</v>
      </c>
      <c r="D30" s="18">
        <v>-0.015101476375624211</v>
      </c>
      <c r="E30" s="18">
        <v>-0.07104717621411862</v>
      </c>
      <c r="F30" s="18">
        <v>-0.04246453965474219</v>
      </c>
      <c r="G30" s="18">
        <v>-0.047998980872165066</v>
      </c>
    </row>
    <row r="31" spans="1:7" ht="11.25">
      <c r="A31" s="17">
        <v>17</v>
      </c>
      <c r="B31" s="18">
        <v>-0.04790879413440386</v>
      </c>
      <c r="C31" s="18">
        <v>-0.08574280121953548</v>
      </c>
      <c r="D31" s="18">
        <v>-0.01613792064560122</v>
      </c>
      <c r="E31" s="18">
        <v>-0.06946214830149955</v>
      </c>
      <c r="F31" s="18">
        <v>-0.042800462925302575</v>
      </c>
      <c r="G31" s="18">
        <v>-0.046875113779815514</v>
      </c>
    </row>
    <row r="32" spans="1:7" ht="11.25">
      <c r="A32" s="17">
        <v>18</v>
      </c>
      <c r="B32" s="18">
        <v>-0.0471105465415803</v>
      </c>
      <c r="C32" s="18">
        <v>-0.08191238194122735</v>
      </c>
      <c r="E32" s="18">
        <v>-0.06377878938173946</v>
      </c>
      <c r="F32" s="18">
        <v>-0.04323213599896296</v>
      </c>
      <c r="G32" s="18">
        <v>-0.04796411171350008</v>
      </c>
    </row>
    <row r="33" spans="1:7" ht="11.25">
      <c r="A33" s="17">
        <v>19</v>
      </c>
      <c r="B33" s="18">
        <v>-0.04951131615344349</v>
      </c>
      <c r="C33" s="18">
        <v>-0.08325023826563184</v>
      </c>
      <c r="E33" s="18">
        <v>-0.07275712644458104</v>
      </c>
      <c r="F33" s="18">
        <v>-0.044439647388194864</v>
      </c>
      <c r="G33" s="18">
        <v>-0.05076574508086736</v>
      </c>
    </row>
    <row r="34" spans="1:7" ht="11.25">
      <c r="A34" s="17">
        <v>20</v>
      </c>
      <c r="B34" s="18">
        <v>-0.050607773266776054</v>
      </c>
      <c r="C34" s="18">
        <v>-0.08072879143184807</v>
      </c>
      <c r="E34" s="18">
        <v>-0.06536485087006329</v>
      </c>
      <c r="F34" s="18">
        <v>-0.045257787826696975</v>
      </c>
      <c r="G34" s="18">
        <v>-0.052041574056693275</v>
      </c>
    </row>
    <row r="35" spans="1:7" ht="11.25">
      <c r="A35" s="17">
        <v>21</v>
      </c>
      <c r="B35" s="18">
        <v>-0.04776698153887606</v>
      </c>
      <c r="C35" s="18">
        <v>-0.07024228564282826</v>
      </c>
      <c r="E35" s="18">
        <v>-0.05943193835925618</v>
      </c>
      <c r="F35" s="18">
        <v>-0.038788869159713905</v>
      </c>
      <c r="G35" s="18">
        <v>-0.05480698619931877</v>
      </c>
    </row>
    <row r="36" spans="1:7" ht="11.25">
      <c r="A36" s="17">
        <v>22</v>
      </c>
      <c r="B36" s="18">
        <v>-0.04730425778653482</v>
      </c>
      <c r="C36" s="18">
        <v>-0.06902867989111415</v>
      </c>
      <c r="E36" s="18">
        <v>-0.05353729183739747</v>
      </c>
      <c r="F36" s="18">
        <v>-0.0412011685403608</v>
      </c>
      <c r="G36" s="18">
        <v>-0.05496790481782196</v>
      </c>
    </row>
    <row r="37" spans="1:7" ht="11.25">
      <c r="A37" s="17">
        <v>23</v>
      </c>
      <c r="B37" s="18">
        <v>-0.04291518904327774</v>
      </c>
      <c r="C37" s="18">
        <v>-0.06633329808806046</v>
      </c>
      <c r="E37" s="18">
        <v>-0.048558225313569875</v>
      </c>
      <c r="F37" s="18">
        <v>-0.044588601245375885</v>
      </c>
      <c r="G37" s="18">
        <v>-0.06277573250475844</v>
      </c>
    </row>
    <row r="38" spans="1:7" ht="11.25">
      <c r="A38" s="17">
        <v>24</v>
      </c>
      <c r="B38" s="18">
        <v>-0.0403691547133317</v>
      </c>
      <c r="C38" s="18">
        <v>-0.06558483474653555</v>
      </c>
      <c r="E38" s="18">
        <v>-0.043245384912158916</v>
      </c>
      <c r="F38" s="18">
        <v>-0.04287807567341878</v>
      </c>
      <c r="G38" s="18">
        <v>-0.061100095781080534</v>
      </c>
    </row>
    <row r="39" spans="1:7" ht="11.25">
      <c r="A39" s="17">
        <v>25</v>
      </c>
      <c r="B39" s="18">
        <v>-0.03277984789185249</v>
      </c>
      <c r="C39" s="18">
        <v>-0.05821905351026174</v>
      </c>
      <c r="E39" s="18">
        <v>-0.04990943325917604</v>
      </c>
      <c r="F39" s="18">
        <v>-0.04302950525193491</v>
      </c>
      <c r="G39" s="18">
        <v>-0.06771758128776358</v>
      </c>
    </row>
    <row r="40" spans="1:7" ht="11.25">
      <c r="A40" s="17">
        <v>26</v>
      </c>
      <c r="B40" s="18">
        <v>-0.0313355177011592</v>
      </c>
      <c r="C40" s="18">
        <v>-0.04859655960183298</v>
      </c>
      <c r="E40" s="18">
        <v>-0.03163512504860909</v>
      </c>
      <c r="F40" s="18">
        <v>-0.040031632761515216</v>
      </c>
      <c r="G40" s="18">
        <v>-0.06604169276560824</v>
      </c>
    </row>
    <row r="41" spans="1:7" ht="11.25">
      <c r="A41" s="17">
        <v>27</v>
      </c>
      <c r="B41" s="18">
        <v>-0.026294686645491235</v>
      </c>
      <c r="C41" s="18">
        <v>-0.04470395107358718</v>
      </c>
      <c r="E41" s="18">
        <v>-0.022950793425970846</v>
      </c>
      <c r="F41" s="18">
        <v>-0.041911106780617824</v>
      </c>
      <c r="G41" s="18">
        <v>-0.06987925779939076</v>
      </c>
    </row>
    <row r="42" spans="1:7" ht="11.25">
      <c r="A42" s="17">
        <v>28</v>
      </c>
      <c r="B42" s="18">
        <v>-0.024630646025838213</v>
      </c>
      <c r="C42" s="18">
        <v>-0.04986814147373844</v>
      </c>
      <c r="E42" s="18">
        <v>-0.0218961515716608</v>
      </c>
      <c r="F42" s="18">
        <v>-0.04100963899949674</v>
      </c>
      <c r="G42" s="18">
        <v>-0.07083853491683452</v>
      </c>
    </row>
    <row r="43" spans="1:7" ht="11.25">
      <c r="A43" s="17">
        <v>29</v>
      </c>
      <c r="B43" s="18">
        <v>-0.02444967107619423</v>
      </c>
      <c r="C43" s="18">
        <v>-0.04701292709764579</v>
      </c>
      <c r="E43" s="18">
        <v>-0.0179774624306441</v>
      </c>
      <c r="F43" s="18">
        <v>-0.039510368979701255</v>
      </c>
      <c r="G43" s="18">
        <v>-0.06822246265348099</v>
      </c>
    </row>
    <row r="44" spans="1:7" ht="11.25">
      <c r="A44" s="17">
        <v>30</v>
      </c>
      <c r="B44" s="18">
        <v>-0.017668033251332236</v>
      </c>
      <c r="C44" s="18">
        <v>-0.045238839406125705</v>
      </c>
      <c r="E44" s="18">
        <v>-0.014734836612559879</v>
      </c>
      <c r="F44" s="18">
        <v>-0.034077942026557895</v>
      </c>
      <c r="G44" s="18">
        <v>-0.0706163159854491</v>
      </c>
    </row>
    <row r="45" spans="1:7" ht="11.25">
      <c r="A45" s="17">
        <v>31</v>
      </c>
      <c r="B45" s="18">
        <v>-0.024181252988253257</v>
      </c>
      <c r="C45" s="18">
        <v>-0.04549957194738904</v>
      </c>
      <c r="E45" s="18">
        <v>-0.0029641725432131383</v>
      </c>
      <c r="F45" s="18">
        <v>-0.03158262560187955</v>
      </c>
      <c r="G45" s="18">
        <v>-0.06771889947136019</v>
      </c>
    </row>
    <row r="46" spans="1:7" ht="11.25">
      <c r="A46" s="17">
        <v>32</v>
      </c>
      <c r="B46" s="18">
        <v>-0.018926054545594546</v>
      </c>
      <c r="C46" s="18">
        <v>-0.04373202762332444</v>
      </c>
      <c r="E46" s="18">
        <v>-0.006296700406120838</v>
      </c>
      <c r="F46" s="18">
        <v>-0.0392652571397497</v>
      </c>
      <c r="G46" s="18">
        <v>-0.06781268908776461</v>
      </c>
    </row>
    <row r="47" spans="1:7" ht="11.25">
      <c r="A47" s="17">
        <v>33</v>
      </c>
      <c r="B47" s="18">
        <v>-0.01587220768732551</v>
      </c>
      <c r="C47" s="18">
        <v>-0.0454870625148019</v>
      </c>
      <c r="E47" s="18">
        <v>0.00040270197226753666</v>
      </c>
      <c r="F47" s="18">
        <v>-0.02886233542343231</v>
      </c>
      <c r="G47" s="18">
        <v>-0.07033874125827794</v>
      </c>
    </row>
    <row r="48" spans="1:7" ht="11.25">
      <c r="A48" s="17">
        <v>34</v>
      </c>
      <c r="B48" s="18">
        <v>-0.007652196219508082</v>
      </c>
      <c r="C48" s="18">
        <v>-0.042860627460905874</v>
      </c>
      <c r="E48" s="18"/>
      <c r="F48" s="18">
        <v>-0.029419789798811255</v>
      </c>
      <c r="G48" s="18">
        <v>-0.06729314037691818</v>
      </c>
    </row>
    <row r="49" spans="1:7" ht="11.25">
      <c r="A49" s="17">
        <v>35</v>
      </c>
      <c r="B49" s="18">
        <v>-0.006481673136064977</v>
      </c>
      <c r="C49" s="18">
        <v>-0.04822290861282204</v>
      </c>
      <c r="E49" s="18"/>
      <c r="F49" s="18">
        <v>-0.029069010322583168</v>
      </c>
      <c r="G49" s="18">
        <v>-0.06491598778888438</v>
      </c>
    </row>
    <row r="50" spans="1:7" ht="11.25">
      <c r="A50" s="17">
        <v>36</v>
      </c>
      <c r="B50" s="18">
        <v>-0.00479842672954309</v>
      </c>
      <c r="C50" s="18">
        <v>-0.04548598253883294</v>
      </c>
      <c r="E50" s="18"/>
      <c r="F50" s="18">
        <v>-0.0250418377538472</v>
      </c>
      <c r="G50" s="18">
        <v>-0.06560146156817406</v>
      </c>
    </row>
    <row r="51" spans="1:7" ht="11.25">
      <c r="A51" s="17">
        <v>37</v>
      </c>
      <c r="B51" s="18">
        <v>0.00024064406908806064</v>
      </c>
      <c r="C51" s="18">
        <v>-0.043004599751240644</v>
      </c>
      <c r="E51" s="18"/>
      <c r="F51" s="18">
        <v>-0.026739761465420647</v>
      </c>
      <c r="G51" s="18">
        <v>-0.06369412162992387</v>
      </c>
    </row>
    <row r="52" spans="1:7" ht="11.25">
      <c r="A52" s="17">
        <v>38</v>
      </c>
      <c r="B52" s="18"/>
      <c r="C52" s="18">
        <v>-0.047960922178292884</v>
      </c>
      <c r="E52" s="18"/>
      <c r="F52" s="18">
        <v>-0.022565953559413026</v>
      </c>
      <c r="G52" s="18">
        <v>-0.05829180976733746</v>
      </c>
    </row>
    <row r="53" spans="1:7" ht="11.25">
      <c r="A53" s="17">
        <v>39</v>
      </c>
      <c r="B53" s="18"/>
      <c r="C53" s="18">
        <v>-0.033321640119495705</v>
      </c>
      <c r="E53" s="18"/>
      <c r="F53" s="18">
        <v>-0.02040624926150956</v>
      </c>
      <c r="G53" s="18">
        <v>-0.06306483241185881</v>
      </c>
    </row>
    <row r="54" spans="1:7" ht="11.25">
      <c r="A54" s="17">
        <v>40</v>
      </c>
      <c r="B54" s="18"/>
      <c r="C54" s="18">
        <v>-0.03008373851482987</v>
      </c>
      <c r="E54" s="18"/>
      <c r="F54" s="18">
        <v>-0.018555092559849336</v>
      </c>
      <c r="G54" s="18">
        <v>-0.05994318683170373</v>
      </c>
    </row>
    <row r="55" spans="1:7" ht="11.25">
      <c r="A55" s="17">
        <v>41</v>
      </c>
      <c r="B55" s="18"/>
      <c r="C55" s="18">
        <v>-0.023166787668452267</v>
      </c>
      <c r="E55" s="18"/>
      <c r="F55" s="18">
        <v>-0.016631005972947845</v>
      </c>
      <c r="G55" s="18">
        <v>-0.059317467789818834</v>
      </c>
    </row>
    <row r="56" spans="1:7" ht="11.25">
      <c r="A56" s="17">
        <v>42</v>
      </c>
      <c r="B56" s="18"/>
      <c r="C56" s="18">
        <v>-0.019150287765290253</v>
      </c>
      <c r="E56" s="18"/>
      <c r="F56" s="18">
        <v>-0.014761421793599613</v>
      </c>
      <c r="G56" s="18">
        <v>-0.05810163404652322</v>
      </c>
    </row>
    <row r="57" spans="1:7" ht="11.25">
      <c r="A57" s="17">
        <v>43</v>
      </c>
      <c r="B57" s="18"/>
      <c r="C57" s="18">
        <v>-0.015448221827113523</v>
      </c>
      <c r="E57" s="18"/>
      <c r="F57" s="18">
        <v>-0.01865194573348863</v>
      </c>
      <c r="G57" s="18">
        <v>-0.055574273282572396</v>
      </c>
    </row>
    <row r="58" spans="1:7" ht="11.25">
      <c r="A58" s="17">
        <v>44</v>
      </c>
      <c r="B58" s="18"/>
      <c r="C58" s="18">
        <v>-0.01554666549513083</v>
      </c>
      <c r="E58" s="18"/>
      <c r="F58" s="18">
        <v>-0.006321513562605509</v>
      </c>
      <c r="G58" s="18">
        <v>-0.056012533889383966</v>
      </c>
    </row>
    <row r="59" spans="1:7" ht="11.25">
      <c r="A59" s="17">
        <v>45</v>
      </c>
      <c r="B59" s="18"/>
      <c r="C59" s="18">
        <v>-0.013918900222571152</v>
      </c>
      <c r="E59" s="18"/>
      <c r="F59" s="18">
        <v>-0.003445959152116698</v>
      </c>
      <c r="G59" s="18">
        <v>-0.05213756885233559</v>
      </c>
    </row>
    <row r="60" spans="1:7" ht="11.25">
      <c r="A60" s="17">
        <v>46</v>
      </c>
      <c r="B60" s="18"/>
      <c r="C60" s="18">
        <v>-0.009310393367911196</v>
      </c>
      <c r="E60" s="18"/>
      <c r="F60" s="18">
        <v>-0.0008242415452559745</v>
      </c>
      <c r="G60" s="18">
        <v>-0.0545159937773043</v>
      </c>
    </row>
    <row r="61" spans="1:7" ht="11.25">
      <c r="A61" s="17">
        <v>47</v>
      </c>
      <c r="C61" s="18">
        <v>-0.004922924153027983</v>
      </c>
      <c r="E61" s="18"/>
      <c r="F61" s="18">
        <v>0.0013533072806742636</v>
      </c>
      <c r="G61" s="18">
        <v>-0.05270669234703713</v>
      </c>
    </row>
    <row r="62" spans="1:7" ht="11.25">
      <c r="A62" s="17">
        <v>48</v>
      </c>
      <c r="C62" s="18">
        <v>-0.003676086408237982</v>
      </c>
      <c r="E62" s="18"/>
      <c r="F62" s="18"/>
      <c r="G62" s="18">
        <v>-0.051726996423579474</v>
      </c>
    </row>
    <row r="63" spans="1:7" ht="11.25">
      <c r="A63" s="17">
        <v>49</v>
      </c>
      <c r="C63" s="18">
        <v>-0.0040139557303413296</v>
      </c>
      <c r="E63" s="18"/>
      <c r="F63" s="18"/>
      <c r="G63" s="18">
        <v>-0.046335208235589405</v>
      </c>
    </row>
    <row r="64" spans="1:7" ht="11.25">
      <c r="A64" s="17">
        <v>50</v>
      </c>
      <c r="C64" s="18">
        <v>-0.017239160981312222</v>
      </c>
      <c r="E64" s="18"/>
      <c r="F64" s="18"/>
      <c r="G64" s="18">
        <v>-0.04828759574989107</v>
      </c>
    </row>
    <row r="65" spans="1:7" ht="11.25">
      <c r="A65" s="17">
        <v>51</v>
      </c>
      <c r="C65" s="18">
        <v>-0.005722632096050769</v>
      </c>
      <c r="E65" s="18"/>
      <c r="F65" s="18"/>
      <c r="G65" s="18">
        <v>-0.04624538106065127</v>
      </c>
    </row>
    <row r="66" spans="1:7" ht="11.25">
      <c r="A66" s="17">
        <v>52</v>
      </c>
      <c r="C66" s="18">
        <v>0.006227897873405728</v>
      </c>
      <c r="E66" s="18"/>
      <c r="F66" s="18"/>
      <c r="G66" s="18">
        <v>-0.04477549137316851</v>
      </c>
    </row>
    <row r="67" spans="1:7" ht="11.25">
      <c r="A67" s="17">
        <v>53</v>
      </c>
      <c r="C67" s="18"/>
      <c r="E67" s="18"/>
      <c r="F67" s="18"/>
      <c r="G67" s="18">
        <v>-0.04374475893032971</v>
      </c>
    </row>
    <row r="68" spans="1:7" ht="11.25">
      <c r="A68" s="17">
        <v>54</v>
      </c>
      <c r="C68" s="18"/>
      <c r="E68" s="18"/>
      <c r="F68" s="18"/>
      <c r="G68" s="18">
        <v>-0.04078491589546598</v>
      </c>
    </row>
    <row r="69" spans="1:7" ht="11.25">
      <c r="A69" s="17">
        <v>55</v>
      </c>
      <c r="C69" s="18"/>
      <c r="E69" s="18"/>
      <c r="F69" s="18"/>
      <c r="G69" s="18">
        <v>-0.0401088793980241</v>
      </c>
    </row>
    <row r="70" spans="1:7" ht="11.25">
      <c r="A70" s="17">
        <v>56</v>
      </c>
      <c r="C70" s="18"/>
      <c r="E70" s="18"/>
      <c r="F70" s="18"/>
      <c r="G70" s="18">
        <v>-0.03724339668935676</v>
      </c>
    </row>
    <row r="71" spans="1:7" ht="11.25">
      <c r="A71" s="17">
        <v>57</v>
      </c>
      <c r="C71" s="18"/>
      <c r="E71" s="18"/>
      <c r="F71" s="18"/>
      <c r="G71" s="18">
        <v>-0.03595188379631784</v>
      </c>
    </row>
    <row r="72" spans="1:7" ht="11.25">
      <c r="A72" s="17">
        <v>58</v>
      </c>
      <c r="C72" s="18"/>
      <c r="E72" s="18"/>
      <c r="F72" s="18"/>
      <c r="G72" s="18">
        <v>-0.03054844621547954</v>
      </c>
    </row>
    <row r="73" spans="1:7" ht="11.25">
      <c r="A73" s="17">
        <v>59</v>
      </c>
      <c r="C73" s="18"/>
      <c r="E73" s="18"/>
      <c r="F73" s="18"/>
      <c r="G73" s="18">
        <v>-0.03131557848869381</v>
      </c>
    </row>
    <row r="74" spans="1:7" ht="11.25">
      <c r="A74" s="17">
        <v>60</v>
      </c>
      <c r="C74" s="18"/>
      <c r="E74" s="18"/>
      <c r="F74" s="18"/>
      <c r="G74" s="18">
        <v>-0.029040021065307228</v>
      </c>
    </row>
    <row r="75" spans="1:7" ht="11.25">
      <c r="A75" s="17">
        <v>61</v>
      </c>
      <c r="C75" s="18"/>
      <c r="E75" s="18"/>
      <c r="F75" s="18"/>
      <c r="G75" s="18">
        <v>-0.024954267009929188</v>
      </c>
    </row>
    <row r="76" spans="1:7" ht="11.25">
      <c r="A76" s="17">
        <v>62</v>
      </c>
      <c r="C76" s="18"/>
      <c r="E76" s="18"/>
      <c r="F76" s="18"/>
      <c r="G76" s="18">
        <v>-0.02803231531474872</v>
      </c>
    </row>
    <row r="77" spans="1:7" ht="11.25">
      <c r="A77" s="17">
        <v>63</v>
      </c>
      <c r="C77" s="18"/>
      <c r="E77" s="18"/>
      <c r="F77" s="18"/>
      <c r="G77" s="18">
        <v>-0.02536851567892797</v>
      </c>
    </row>
    <row r="78" spans="1:7" ht="11.25">
      <c r="A78" s="17">
        <v>64</v>
      </c>
      <c r="E78" s="18"/>
      <c r="F78" s="18"/>
      <c r="G78" s="18">
        <v>-0.025049661436645287</v>
      </c>
    </row>
    <row r="79" spans="1:7" ht="11.25">
      <c r="A79" s="17">
        <v>65</v>
      </c>
      <c r="E79" s="18"/>
      <c r="F79" s="18"/>
      <c r="G79" s="18">
        <v>-0.024400075313354617</v>
      </c>
    </row>
    <row r="80" spans="1:7" ht="11.25">
      <c r="A80" s="17">
        <v>66</v>
      </c>
      <c r="E80" s="18"/>
      <c r="F80" s="18"/>
      <c r="G80" s="18">
        <v>-0.02783681827548309</v>
      </c>
    </row>
    <row r="81" spans="1:7" ht="11.25">
      <c r="A81" s="17">
        <v>67</v>
      </c>
      <c r="E81" s="18"/>
      <c r="F81" s="18"/>
      <c r="G81" s="18">
        <v>-0.025173793096899363</v>
      </c>
    </row>
    <row r="82" spans="1:7" ht="11.25">
      <c r="A82" s="17">
        <v>68</v>
      </c>
      <c r="E82" s="18"/>
      <c r="F82" s="18"/>
      <c r="G82" s="18">
        <v>-0.023583831613115853</v>
      </c>
    </row>
    <row r="83" spans="1:7" ht="11.25">
      <c r="A83" s="17">
        <v>69</v>
      </c>
      <c r="E83" s="18"/>
      <c r="F83" s="18"/>
      <c r="G83" s="18">
        <v>-0.018728178838942983</v>
      </c>
    </row>
    <row r="84" spans="1:7" ht="11.25">
      <c r="A84" s="17">
        <v>70</v>
      </c>
      <c r="E84" s="18"/>
      <c r="F84" s="18"/>
      <c r="G84" s="18">
        <v>-0.02368073012748683</v>
      </c>
    </row>
    <row r="85" spans="1:7" ht="11.25">
      <c r="A85" s="17">
        <v>71</v>
      </c>
      <c r="E85" s="18"/>
      <c r="F85" s="18"/>
      <c r="G85" s="18">
        <v>-0.02427837767818057</v>
      </c>
    </row>
    <row r="86" spans="1:7" ht="11.25">
      <c r="A86" s="17">
        <v>72</v>
      </c>
      <c r="E86" s="18"/>
      <c r="F86" s="18"/>
      <c r="G86" s="18">
        <v>-0.020065735068788317</v>
      </c>
    </row>
    <row r="87" spans="1:7" ht="11.25">
      <c r="A87" s="17">
        <v>73</v>
      </c>
      <c r="E87" s="18"/>
      <c r="F87" s="18"/>
      <c r="G87" s="18">
        <v>-0.022847178836367214</v>
      </c>
    </row>
    <row r="88" spans="1:7" ht="11.25">
      <c r="A88" s="17">
        <v>74</v>
      </c>
      <c r="E88" s="18"/>
      <c r="F88" s="18"/>
      <c r="G88" s="18">
        <v>-0.018916895468158668</v>
      </c>
    </row>
    <row r="89" spans="1:7" ht="11.25">
      <c r="A89" s="17">
        <v>75</v>
      </c>
      <c r="E89" s="18"/>
      <c r="F89" s="18"/>
      <c r="G89" s="18">
        <v>-0.018946607756095336</v>
      </c>
    </row>
    <row r="90" spans="1:7" ht="11.25">
      <c r="A90" s="17">
        <v>76</v>
      </c>
      <c r="E90" s="18"/>
      <c r="F90" s="18"/>
      <c r="G90" s="18">
        <v>-0.02196427825444011</v>
      </c>
    </row>
    <row r="91" spans="1:7" ht="11.25">
      <c r="A91" s="17">
        <v>77</v>
      </c>
      <c r="E91" s="18"/>
      <c r="F91" s="18"/>
      <c r="G91" s="18">
        <v>-0.02334779599904771</v>
      </c>
    </row>
    <row r="92" spans="1:7" ht="11.25">
      <c r="A92" s="17">
        <v>78</v>
      </c>
      <c r="E92" s="18"/>
      <c r="F92" s="18"/>
      <c r="G92" s="18">
        <v>-0.02334045219875476</v>
      </c>
    </row>
    <row r="93" spans="1:7" ht="11.25">
      <c r="A93" s="17">
        <v>79</v>
      </c>
      <c r="E93" s="18"/>
      <c r="F93" s="18"/>
      <c r="G93" s="18">
        <v>-0.022816336853000947</v>
      </c>
    </row>
    <row r="94" spans="1:7" ht="11.25">
      <c r="A94" s="17">
        <v>80</v>
      </c>
      <c r="E94" s="18"/>
      <c r="F94" s="18"/>
      <c r="G94" s="18">
        <v>-0.022088830868415767</v>
      </c>
    </row>
    <row r="95" spans="5:6" ht="11.25">
      <c r="E95" s="18"/>
      <c r="F95" s="18"/>
    </row>
    <row r="96" spans="5:6" ht="11.25">
      <c r="E96" s="18"/>
      <c r="F96" s="18"/>
    </row>
    <row r="97" spans="5:6" ht="11.25">
      <c r="E97" s="18"/>
      <c r="F97" s="18"/>
    </row>
    <row r="98" spans="5:6" ht="11.25">
      <c r="E98" s="18"/>
      <c r="F98" s="18"/>
    </row>
    <row r="99" spans="5:6" ht="11.25">
      <c r="E99" s="18"/>
      <c r="F99" s="18"/>
    </row>
    <row r="100" spans="5:6" ht="11.25">
      <c r="E100" s="18"/>
      <c r="F100" s="18"/>
    </row>
    <row r="101" spans="5:6" ht="11.25">
      <c r="E101" s="18"/>
      <c r="F101" s="18"/>
    </row>
    <row r="102" spans="5:6" ht="11.25">
      <c r="E102" s="18"/>
      <c r="F102" s="18"/>
    </row>
    <row r="103" spans="5:6" ht="11.25">
      <c r="E103" s="18"/>
      <c r="F103" s="18"/>
    </row>
    <row r="104" spans="5:6" ht="11.25">
      <c r="E104" s="18"/>
      <c r="F104" s="18"/>
    </row>
    <row r="105" spans="5:6" ht="11.25">
      <c r="E105" s="18"/>
      <c r="F105" s="18"/>
    </row>
    <row r="106" spans="5:6" ht="11.25">
      <c r="E106" s="18"/>
      <c r="F106" s="18"/>
    </row>
    <row r="107" spans="5:6" ht="11.25">
      <c r="E107" s="18"/>
      <c r="F107" s="18"/>
    </row>
    <row r="108" spans="5:6" ht="11.25">
      <c r="E108" s="18"/>
      <c r="F108" s="18"/>
    </row>
    <row r="109" spans="5:6" ht="11.25">
      <c r="E109" s="18"/>
      <c r="F109" s="18"/>
    </row>
    <row r="110" spans="5:6" ht="11.25">
      <c r="E110" s="18"/>
      <c r="F110" s="18"/>
    </row>
    <row r="111" spans="5:6" ht="11.25">
      <c r="E111" s="18"/>
      <c r="F111" s="18"/>
    </row>
    <row r="112" spans="5:6" ht="11.25">
      <c r="E112" s="18"/>
      <c r="F112" s="18"/>
    </row>
    <row r="113" spans="5:6" ht="11.25">
      <c r="E113" s="18"/>
      <c r="F113" s="18"/>
    </row>
    <row r="114" spans="5:6" ht="11.25">
      <c r="E114" s="18"/>
      <c r="F114" s="18"/>
    </row>
    <row r="115" spans="5:6" ht="11.25">
      <c r="E115" s="18"/>
      <c r="F115" s="18"/>
    </row>
    <row r="116" spans="5:6" ht="11.25">
      <c r="E116" s="18"/>
      <c r="F116" s="18"/>
    </row>
    <row r="117" spans="5:6" ht="11.25">
      <c r="E117" s="18"/>
      <c r="F117" s="18"/>
    </row>
    <row r="118" ht="11.25">
      <c r="F118" s="18"/>
    </row>
    <row r="119" ht="11.25">
      <c r="F119" s="18"/>
    </row>
    <row r="120" ht="11.25">
      <c r="F120" s="18"/>
    </row>
    <row r="121" ht="11.25">
      <c r="F121" s="18"/>
    </row>
    <row r="122" ht="11.25">
      <c r="F122" s="18"/>
    </row>
    <row r="123" ht="11.25">
      <c r="F123" s="18"/>
    </row>
    <row r="124" ht="11.25">
      <c r="F124" s="18"/>
    </row>
    <row r="125" ht="11.25">
      <c r="F125" s="18"/>
    </row>
    <row r="126" ht="11.25">
      <c r="F126" s="18"/>
    </row>
    <row r="127" ht="11.25">
      <c r="F127" s="18"/>
    </row>
    <row r="128" ht="11.25">
      <c r="F128" s="18"/>
    </row>
    <row r="129" ht="11.25">
      <c r="F129" s="18"/>
    </row>
    <row r="130" ht="11.25">
      <c r="F130" s="1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93"/>
  <sheetViews>
    <sheetView workbookViewId="0" topLeftCell="A1">
      <pane xSplit="1" ySplit="1" topLeftCell="C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18.140625" style="17" bestFit="1" customWidth="1"/>
    <col min="2" max="2" width="12.140625" style="18" bestFit="1" customWidth="1"/>
    <col min="3" max="3" width="12.00390625" style="18" bestFit="1" customWidth="1"/>
    <col min="4" max="4" width="11.00390625" style="18" bestFit="1" customWidth="1"/>
    <col min="5" max="5" width="11.28125" style="18" bestFit="1" customWidth="1"/>
    <col min="6" max="6" width="11.140625" style="18" bestFit="1" customWidth="1"/>
    <col min="7" max="7" width="12.00390625" style="18" bestFit="1" customWidth="1"/>
    <col min="8" max="8" width="8.140625" style="18" bestFit="1" customWidth="1"/>
    <col min="9" max="16384" width="9.140625" style="17" customWidth="1"/>
  </cols>
  <sheetData>
    <row r="1" spans="1:8" ht="22.5" customHeight="1">
      <c r="A1" s="14" t="s">
        <v>69</v>
      </c>
      <c r="B1" s="15" t="s">
        <v>73</v>
      </c>
      <c r="C1" s="16" t="s">
        <v>74</v>
      </c>
      <c r="D1" s="16" t="s">
        <v>75</v>
      </c>
      <c r="E1" s="16" t="s">
        <v>76</v>
      </c>
      <c r="F1" s="16" t="s">
        <v>77</v>
      </c>
      <c r="G1" s="16" t="s">
        <v>78</v>
      </c>
      <c r="H1" s="16" t="s">
        <v>79</v>
      </c>
    </row>
    <row r="2" spans="1:8" ht="11.25">
      <c r="A2" s="17">
        <v>0</v>
      </c>
      <c r="B2" s="18">
        <v>0</v>
      </c>
      <c r="C2" s="18">
        <v>0</v>
      </c>
      <c r="D2" s="18">
        <v>0</v>
      </c>
      <c r="E2" s="18">
        <v>0</v>
      </c>
      <c r="F2" s="18">
        <v>0</v>
      </c>
      <c r="G2" s="18">
        <v>0</v>
      </c>
      <c r="H2" s="18">
        <v>0</v>
      </c>
    </row>
    <row r="3" spans="1:8" ht="11.25">
      <c r="A3" s="17">
        <v>1</v>
      </c>
      <c r="B3" s="18">
        <v>-0.002933734360171994</v>
      </c>
      <c r="C3" s="18">
        <v>-0.004103924896319087</v>
      </c>
      <c r="D3" s="18">
        <v>-0.017264963565935272</v>
      </c>
      <c r="E3" s="18">
        <v>-0.001066211302521954</v>
      </c>
      <c r="F3" s="18">
        <v>-0.0045509640506598455</v>
      </c>
      <c r="G3" s="18">
        <v>-0.004821749174481577</v>
      </c>
      <c r="H3" s="18">
        <v>-0.004085793903027777</v>
      </c>
    </row>
    <row r="4" spans="1:8" ht="11.25">
      <c r="A4" s="17">
        <v>2</v>
      </c>
      <c r="B4" s="18">
        <v>-0.0036262971600547105</v>
      </c>
      <c r="C4" s="18">
        <v>-0.008576063670725123</v>
      </c>
      <c r="D4" s="18">
        <v>-0.004855290359442629</v>
      </c>
      <c r="E4" s="18">
        <v>-0.007412052661769086</v>
      </c>
      <c r="F4" s="18">
        <v>-0.006814941121304695</v>
      </c>
      <c r="G4" s="18">
        <v>-0.003933480655707974</v>
      </c>
      <c r="H4" s="18">
        <v>-0.0031660397564877533</v>
      </c>
    </row>
    <row r="5" spans="1:8" ht="11.25">
      <c r="A5" s="17">
        <v>3</v>
      </c>
      <c r="B5" s="18">
        <v>-0.003520501088213106</v>
      </c>
      <c r="C5" s="18">
        <v>-0.007822473161371994</v>
      </c>
      <c r="D5" s="18">
        <v>-0.002261176585339016</v>
      </c>
      <c r="E5" s="18">
        <v>-0.008205287375314828</v>
      </c>
      <c r="F5" s="18">
        <v>-0.00527603181894827</v>
      </c>
      <c r="G5" s="18">
        <v>-0.003189207844254534</v>
      </c>
      <c r="H5" s="18">
        <v>-0.004779495344109031</v>
      </c>
    </row>
    <row r="6" spans="1:8" ht="11.25">
      <c r="A6" s="17">
        <v>4</v>
      </c>
      <c r="B6" s="18">
        <v>-0.003367381941597447</v>
      </c>
      <c r="C6" s="18">
        <v>-0.008862050182258918</v>
      </c>
      <c r="D6" s="18">
        <v>-0.0036738860798202957</v>
      </c>
      <c r="E6" s="18">
        <v>-0.012993708121195354</v>
      </c>
      <c r="F6" s="18">
        <v>-0.010007672702234263</v>
      </c>
      <c r="G6" s="18">
        <v>-0.006886216498197194</v>
      </c>
      <c r="H6" s="18">
        <v>-0.006717905377337089</v>
      </c>
    </row>
    <row r="7" spans="1:8" ht="11.25">
      <c r="A7" s="17">
        <v>5</v>
      </c>
      <c r="B7" s="18">
        <v>-0.011001556650956028</v>
      </c>
      <c r="C7" s="18">
        <v>-0.014008138468219704</v>
      </c>
      <c r="D7" s="18">
        <v>-0.005447008902606745</v>
      </c>
      <c r="E7" s="18">
        <v>-0.02426118031242286</v>
      </c>
      <c r="F7" s="18">
        <v>-0.014997061394199724</v>
      </c>
      <c r="G7" s="18">
        <v>-0.006181026863214125</v>
      </c>
      <c r="H7" s="18">
        <v>-0.010783305470879153</v>
      </c>
    </row>
    <row r="8" spans="1:8" ht="11.25">
      <c r="A8" s="17">
        <v>6</v>
      </c>
      <c r="B8" s="18">
        <v>-0.011010422577158249</v>
      </c>
      <c r="C8" s="18">
        <v>-0.010339027268796203</v>
      </c>
      <c r="D8" s="18">
        <v>-0.0046628711925825695</v>
      </c>
      <c r="E8" s="18">
        <v>-0.05209762231714978</v>
      </c>
      <c r="F8" s="18">
        <v>-0.017611605638188275</v>
      </c>
      <c r="G8" s="18">
        <v>-0.0044054577980127425</v>
      </c>
      <c r="H8" s="18">
        <v>-0.016216443452383007</v>
      </c>
    </row>
    <row r="9" spans="1:8" ht="11.25">
      <c r="A9" s="17">
        <v>7</v>
      </c>
      <c r="B9" s="18">
        <v>-0.012628767165780643</v>
      </c>
      <c r="C9" s="18">
        <v>-0.010902557031146119</v>
      </c>
      <c r="D9" s="18">
        <v>-0.003761903832900401</v>
      </c>
      <c r="E9" s="18">
        <v>-0.02381206611636372</v>
      </c>
      <c r="F9" s="18">
        <v>-0.0234499736731531</v>
      </c>
      <c r="G9" s="18">
        <v>-0.006764429697274611</v>
      </c>
      <c r="H9" s="18">
        <v>-0.018355498731224953</v>
      </c>
    </row>
    <row r="10" spans="1:8" ht="11.25">
      <c r="A10" s="17">
        <v>8</v>
      </c>
      <c r="B10" s="18">
        <v>-0.023426612297231586</v>
      </c>
      <c r="C10" s="18">
        <v>-0.012897838768759655</v>
      </c>
      <c r="D10" s="18">
        <v>-0.004237743924878663</v>
      </c>
      <c r="E10" s="18">
        <v>-0.0322747111376367</v>
      </c>
      <c r="F10" s="18">
        <v>-0.023706903831679182</v>
      </c>
      <c r="G10" s="18">
        <v>-0.012897709291660108</v>
      </c>
      <c r="H10" s="18">
        <v>-0.018005589423060478</v>
      </c>
    </row>
    <row r="11" spans="1:8" ht="11.25">
      <c r="A11" s="17">
        <v>9</v>
      </c>
      <c r="B11" s="18">
        <v>-0.028315864479991522</v>
      </c>
      <c r="C11" s="18">
        <v>-0.014154555369304335</v>
      </c>
      <c r="D11" s="18">
        <v>-0.00665721241522786</v>
      </c>
      <c r="E11" s="18">
        <v>-0.04012842729019164</v>
      </c>
      <c r="F11" s="18">
        <v>-0.02565292942886798</v>
      </c>
      <c r="G11" s="18">
        <v>-0.008369813873728647</v>
      </c>
      <c r="H11" s="18">
        <v>-0.024399208511639903</v>
      </c>
    </row>
    <row r="12" spans="1:8" ht="11.25">
      <c r="A12" s="17">
        <v>10</v>
      </c>
      <c r="B12" s="18">
        <v>-0.03321462422409419</v>
      </c>
      <c r="C12" s="18">
        <v>-0.019833341641011217</v>
      </c>
      <c r="D12" s="18">
        <v>-0.009810016657090389</v>
      </c>
      <c r="E12" s="18">
        <v>-0.0412812152929096</v>
      </c>
      <c r="F12" s="18">
        <v>-0.03142877501377228</v>
      </c>
      <c r="G12" s="18">
        <v>-0.015685049327390035</v>
      </c>
      <c r="H12" s="18">
        <v>-0.032149099401464</v>
      </c>
    </row>
    <row r="13" spans="1:8" ht="11.25">
      <c r="A13" s="17">
        <v>11</v>
      </c>
      <c r="B13" s="18">
        <v>-0.03137423163992629</v>
      </c>
      <c r="C13" s="18">
        <v>-0.024845269543030082</v>
      </c>
      <c r="D13" s="18">
        <v>-0.009574281127285691</v>
      </c>
      <c r="E13" s="18">
        <v>-0.046080026775209657</v>
      </c>
      <c r="F13" s="18">
        <v>-0.036126714196864924</v>
      </c>
      <c r="G13" s="18">
        <v>-0.01392277704631098</v>
      </c>
      <c r="H13" s="18">
        <v>-0.0413162342747598</v>
      </c>
    </row>
    <row r="14" spans="1:8" ht="11.25">
      <c r="A14" s="17">
        <v>12</v>
      </c>
      <c r="B14" s="18">
        <v>-0.03559314415156985</v>
      </c>
      <c r="C14" s="18">
        <v>-0.038725796713610754</v>
      </c>
      <c r="D14" s="18">
        <v>-0.012878853907152089</v>
      </c>
      <c r="E14" s="18">
        <v>-0.049748373084899836</v>
      </c>
      <c r="F14" s="18">
        <v>-0.041910988189444595</v>
      </c>
      <c r="G14" s="18">
        <v>-0.02002527629706494</v>
      </c>
      <c r="H14" s="18">
        <v>-0.04983179303176482</v>
      </c>
    </row>
    <row r="15" spans="1:8" ht="11.25">
      <c r="A15" s="17">
        <v>13</v>
      </c>
      <c r="B15" s="18">
        <v>-0.041714402252502704</v>
      </c>
      <c r="C15" s="18">
        <v>-0.04961863725367048</v>
      </c>
      <c r="D15" s="18">
        <v>-0.02375437177621291</v>
      </c>
      <c r="E15" s="18">
        <v>-0.05663288480109917</v>
      </c>
      <c r="F15" s="18">
        <v>-0.04517719221155099</v>
      </c>
      <c r="G15" s="18">
        <v>-0.021806872095106566</v>
      </c>
      <c r="H15" s="18">
        <v>-0.05628524796599687</v>
      </c>
    </row>
    <row r="16" spans="1:7" ht="11.25">
      <c r="A16" s="17">
        <v>14</v>
      </c>
      <c r="B16" s="18">
        <v>-0.05243196243144641</v>
      </c>
      <c r="C16" s="18">
        <v>-0.05787939560005869</v>
      </c>
      <c r="D16" s="18">
        <v>-0.03307470189648747</v>
      </c>
      <c r="E16" s="18">
        <v>-0.056915562502381965</v>
      </c>
      <c r="F16" s="18">
        <v>-0.04747789166963633</v>
      </c>
      <c r="G16" s="18">
        <v>-0.02478460509304064</v>
      </c>
    </row>
    <row r="17" spans="1:7" ht="11.25">
      <c r="A17" s="17">
        <v>15</v>
      </c>
      <c r="B17" s="18">
        <v>-0.0590713240523709</v>
      </c>
      <c r="C17" s="18">
        <v>-0.07287472507823507</v>
      </c>
      <c r="D17" s="18">
        <v>-0.04166567451453731</v>
      </c>
      <c r="E17" s="18">
        <v>-0.06818824019910323</v>
      </c>
      <c r="F17" s="18">
        <v>-0.04554582182174067</v>
      </c>
      <c r="G17" s="18">
        <v>-0.026808224843756834</v>
      </c>
    </row>
    <row r="18" spans="1:7" ht="11.25">
      <c r="A18" s="17">
        <v>16</v>
      </c>
      <c r="B18" s="18">
        <v>-0.05132289922449693</v>
      </c>
      <c r="C18" s="18">
        <v>-0.08350431923089453</v>
      </c>
      <c r="D18" s="18">
        <v>-0.0484818092624417</v>
      </c>
      <c r="E18" s="18">
        <v>-0.07104717621411862</v>
      </c>
      <c r="F18" s="18">
        <v>-0.04714859676560021</v>
      </c>
      <c r="G18" s="18">
        <v>-0.03227373075830873</v>
      </c>
    </row>
    <row r="19" spans="1:7" ht="11.25">
      <c r="A19" s="17">
        <v>17</v>
      </c>
      <c r="B19" s="18">
        <v>-0.05070364847029103</v>
      </c>
      <c r="C19" s="18">
        <v>-0.08574280121953548</v>
      </c>
      <c r="D19" s="18">
        <v>-0.04055074593099735</v>
      </c>
      <c r="E19" s="18">
        <v>-0.06946214830149955</v>
      </c>
      <c r="F19" s="18">
        <v>-0.04758476666990205</v>
      </c>
      <c r="G19" s="18">
        <v>-0.03890660960883163</v>
      </c>
    </row>
    <row r="20" spans="1:7" ht="11.25">
      <c r="A20" s="17">
        <v>18</v>
      </c>
      <c r="B20" s="18">
        <v>-0.05575713668081966</v>
      </c>
      <c r="C20" s="18">
        <v>-0.08191238194122735</v>
      </c>
      <c r="D20" s="18">
        <v>-0.03885388598907484</v>
      </c>
      <c r="E20" s="18">
        <v>-0.06377878938173946</v>
      </c>
      <c r="F20" s="18">
        <v>-0.0486032863316139</v>
      </c>
      <c r="G20" s="18">
        <v>-0.04568774466418125</v>
      </c>
    </row>
    <row r="21" spans="1:7" ht="11.25">
      <c r="A21" s="17">
        <v>19</v>
      </c>
      <c r="B21" s="18">
        <v>-0.05587074766795234</v>
      </c>
      <c r="C21" s="18">
        <v>-0.08325023826563184</v>
      </c>
      <c r="D21" s="18">
        <v>-0.03438514398513782</v>
      </c>
      <c r="E21" s="18">
        <v>-0.07275712644458104</v>
      </c>
      <c r="F21" s="18">
        <v>-0.04730420511519992</v>
      </c>
      <c r="G21" s="18">
        <v>-0.047190665062764</v>
      </c>
    </row>
    <row r="22" spans="1:7" ht="11.25">
      <c r="A22" s="17">
        <v>20</v>
      </c>
      <c r="B22" s="18">
        <v>-0.05131846937054428</v>
      </c>
      <c r="C22" s="18">
        <v>-0.08072879143184807</v>
      </c>
      <c r="D22" s="18">
        <v>-0.029035186270747606</v>
      </c>
      <c r="E22" s="18">
        <v>-0.06536485087006329</v>
      </c>
      <c r="F22" s="18">
        <v>-0.05204724114266074</v>
      </c>
      <c r="G22" s="18">
        <v>-0.04621520880250513</v>
      </c>
    </row>
    <row r="23" spans="1:7" ht="11.25">
      <c r="A23" s="17">
        <v>21</v>
      </c>
      <c r="B23" s="18">
        <v>-0.05111484886778941</v>
      </c>
      <c r="C23" s="18">
        <v>-0.07024228564282826</v>
      </c>
      <c r="D23" s="18">
        <v>-0.027202461324096136</v>
      </c>
      <c r="E23" s="18">
        <v>-0.05943193835925618</v>
      </c>
      <c r="F23" s="18">
        <v>-0.0523798026030763</v>
      </c>
      <c r="G23" s="18">
        <v>-0.050182831932109484</v>
      </c>
    </row>
    <row r="24" spans="1:7" ht="11.25">
      <c r="A24" s="17">
        <v>22</v>
      </c>
      <c r="B24" s="18">
        <v>-0.05031928927949484</v>
      </c>
      <c r="C24" s="18">
        <v>-0.06902867989111415</v>
      </c>
      <c r="D24" s="18">
        <v>-0.02339563464822733</v>
      </c>
      <c r="E24" s="18">
        <v>-0.05353729183739747</v>
      </c>
      <c r="F24" s="18">
        <v>-0.05280715563390112</v>
      </c>
      <c r="G24" s="18">
        <v>-0.05148374522648357</v>
      </c>
    </row>
    <row r="25" spans="1:7" ht="11.25">
      <c r="A25" s="17">
        <v>23</v>
      </c>
      <c r="B25" s="18">
        <v>-0.0527119745831211</v>
      </c>
      <c r="C25" s="18">
        <v>-0.06633329808806046</v>
      </c>
      <c r="D25" s="18">
        <v>-0.02910779713016086</v>
      </c>
      <c r="E25" s="18">
        <v>-0.048558225313569875</v>
      </c>
      <c r="F25" s="18">
        <v>-0.054002582644365374</v>
      </c>
      <c r="G25" s="18">
        <v>-0.049819792607590174</v>
      </c>
    </row>
    <row r="26" spans="1:7" ht="11.25">
      <c r="A26" s="17">
        <v>24</v>
      </c>
      <c r="B26" s="18">
        <v>-0.0538047395065705</v>
      </c>
      <c r="C26" s="18">
        <v>-0.06558483474653555</v>
      </c>
      <c r="D26" s="18">
        <v>-0.02482772773695186</v>
      </c>
      <c r="E26" s="18">
        <v>-0.043245384912158916</v>
      </c>
      <c r="F26" s="18">
        <v>-0.05481253540113449</v>
      </c>
      <c r="G26" s="18">
        <v>-0.052208063502849414</v>
      </c>
    </row>
    <row r="27" spans="1:7" ht="11.25">
      <c r="A27" s="17">
        <v>25</v>
      </c>
      <c r="B27" s="18">
        <v>-0.05097351380943488</v>
      </c>
      <c r="C27" s="18">
        <v>-0.05821905351026174</v>
      </c>
      <c r="D27" s="18">
        <v>-0.024002668743248787</v>
      </c>
      <c r="E27" s="18">
        <v>-0.04990943325917604</v>
      </c>
      <c r="F27" s="18">
        <v>-0.04840835555490796</v>
      </c>
      <c r="G27" s="18">
        <v>-0.054338541242657044</v>
      </c>
    </row>
    <row r="28" spans="1:7" ht="11.25">
      <c r="A28" s="17">
        <v>26</v>
      </c>
      <c r="B28" s="18">
        <v>-0.05051234822470122</v>
      </c>
      <c r="C28" s="18">
        <v>-0.04859655960183298</v>
      </c>
      <c r="D28" s="18">
        <v>-0.02476334729792307</v>
      </c>
      <c r="E28" s="18">
        <v>-0.03163512504860909</v>
      </c>
      <c r="F28" s="18">
        <v>-0.05079651343289354</v>
      </c>
      <c r="G28" s="18">
        <v>-0.05608261035055699</v>
      </c>
    </row>
    <row r="29" spans="1:7" ht="11.25">
      <c r="A29" s="17">
        <v>27</v>
      </c>
      <c r="B29" s="18">
        <v>-0.046138059152270615</v>
      </c>
      <c r="C29" s="18">
        <v>-0.04470395107358718</v>
      </c>
      <c r="D29" s="18">
        <v>-0.025789624032347455</v>
      </c>
      <c r="E29" s="18">
        <v>-0.022950793425970846</v>
      </c>
      <c r="F29" s="18">
        <v>-0.05415004582009599</v>
      </c>
      <c r="G29" s="18">
        <v>-0.061253478809342746</v>
      </c>
    </row>
    <row r="30" spans="1:7" ht="11.25">
      <c r="A30" s="17">
        <v>28</v>
      </c>
      <c r="B30" s="18">
        <v>-0.04360059829234992</v>
      </c>
      <c r="C30" s="18">
        <v>-0.04986814147373844</v>
      </c>
      <c r="E30" s="18">
        <v>-0.0218961515716608</v>
      </c>
      <c r="F30" s="18">
        <v>-0.05245663862821184</v>
      </c>
      <c r="G30" s="18">
        <v>-0.06014525906794966</v>
      </c>
    </row>
    <row r="31" spans="1:7" ht="11.25">
      <c r="A31" s="17">
        <v>29</v>
      </c>
      <c r="B31" s="18">
        <v>-0.036036847565610604</v>
      </c>
      <c r="C31" s="18">
        <v>-0.04701292709764579</v>
      </c>
      <c r="E31" s="18">
        <v>-0.0179774624306441</v>
      </c>
      <c r="F31" s="18">
        <v>-0.05260655274906874</v>
      </c>
      <c r="G31" s="18">
        <v>-0.06121909512619965</v>
      </c>
    </row>
    <row r="32" spans="1:7" ht="11.25">
      <c r="A32" s="17">
        <v>30</v>
      </c>
      <c r="B32" s="18">
        <v>-0.034597380986319155</v>
      </c>
      <c r="C32" s="18">
        <v>-0.045238839406125705</v>
      </c>
      <c r="E32" s="18">
        <v>-0.014734836612559879</v>
      </c>
      <c r="F32" s="18">
        <v>-0.0496386819853362</v>
      </c>
      <c r="G32" s="18">
        <v>-0.06398172197682757</v>
      </c>
    </row>
    <row r="33" spans="1:7" ht="11.25">
      <c r="A33" s="17">
        <v>31</v>
      </c>
      <c r="B33" s="18">
        <v>-0.02957352433411869</v>
      </c>
      <c r="C33" s="18">
        <v>-0.04549957194738904</v>
      </c>
      <c r="E33" s="18">
        <v>-0.0029641725432131383</v>
      </c>
      <c r="F33" s="18">
        <v>-0.05149934684360327</v>
      </c>
      <c r="G33" s="18">
        <v>-0.06523978787027383</v>
      </c>
    </row>
    <row r="34" spans="1:7" ht="11.25">
      <c r="A34" s="17">
        <v>32</v>
      </c>
      <c r="B34" s="18">
        <v>-0.027915087174798375</v>
      </c>
      <c r="C34" s="18">
        <v>-0.04373202762332444</v>
      </c>
      <c r="E34" s="18">
        <v>-0.006296700406120838</v>
      </c>
      <c r="F34" s="18">
        <v>-0.05060690065698726</v>
      </c>
      <c r="G34" s="18">
        <v>-0.0679666977961964</v>
      </c>
    </row>
    <row r="35" spans="1:7" ht="11.25">
      <c r="A35" s="17">
        <v>33</v>
      </c>
      <c r="B35" s="18">
        <v>-0.027734721636931702</v>
      </c>
      <c r="C35" s="18">
        <v>-0.0454870625148019</v>
      </c>
      <c r="E35" s="18">
        <v>0.00040270197226753666</v>
      </c>
      <c r="F35" s="18">
        <v>-0.04912263484084216</v>
      </c>
      <c r="G35" s="18">
        <v>-0.06812537598065156</v>
      </c>
    </row>
    <row r="36" spans="1:7" ht="11.25">
      <c r="A36" s="17">
        <v>34</v>
      </c>
      <c r="B36" s="18">
        <v>-0.020975920176815602</v>
      </c>
      <c r="C36" s="18">
        <v>-0.042860627460905874</v>
      </c>
      <c r="F36" s="18">
        <v>-0.04374457383862465</v>
      </c>
      <c r="G36" s="18">
        <v>-0.07582449702348681</v>
      </c>
    </row>
    <row r="37" spans="1:7" ht="11.25">
      <c r="A37" s="17">
        <v>35</v>
      </c>
      <c r="B37" s="18">
        <v>-0.02746720741521286</v>
      </c>
      <c r="C37" s="18">
        <v>-0.04822290861282204</v>
      </c>
      <c r="F37" s="18">
        <v>-0.04127422972401299</v>
      </c>
      <c r="G37" s="18">
        <v>-0.07417218981632329</v>
      </c>
    </row>
    <row r="38" spans="1:7" ht="11.25">
      <c r="A38" s="17">
        <v>36</v>
      </c>
      <c r="B38" s="18">
        <v>-0.02222970523288947</v>
      </c>
      <c r="C38" s="18">
        <v>-0.04548598253883294</v>
      </c>
      <c r="F38" s="18">
        <v>-0.04887997599996028</v>
      </c>
      <c r="G38" s="18">
        <v>-0.08069754154768959</v>
      </c>
    </row>
    <row r="39" spans="1:7" ht="11.25">
      <c r="A39" s="17">
        <v>37</v>
      </c>
      <c r="B39" s="18">
        <v>-0.01918614184338337</v>
      </c>
      <c r="C39" s="18">
        <v>-0.043004599751240644</v>
      </c>
      <c r="F39" s="18">
        <v>-0.03858116331932676</v>
      </c>
      <c r="G39" s="18">
        <v>-0.07904498604778269</v>
      </c>
    </row>
    <row r="40" spans="1:7" ht="11.25">
      <c r="A40" s="17">
        <v>38</v>
      </c>
      <c r="B40" s="18">
        <v>-0.010993810293742396</v>
      </c>
      <c r="C40" s="18">
        <v>-0.047960922178292884</v>
      </c>
      <c r="F40" s="18">
        <v>-0.03913303887377048</v>
      </c>
      <c r="G40" s="18">
        <v>-0.08282912151919913</v>
      </c>
    </row>
    <row r="41" spans="1:7" ht="11.25">
      <c r="A41" s="17">
        <v>39</v>
      </c>
      <c r="B41" s="18">
        <v>-0.009827228808592702</v>
      </c>
      <c r="C41" s="18">
        <v>-0.033321640119495705</v>
      </c>
      <c r="F41" s="18">
        <v>-0.03878576988373115</v>
      </c>
      <c r="G41" s="18">
        <v>-0.0837750428352111</v>
      </c>
    </row>
    <row r="42" spans="1:7" ht="11.25">
      <c r="A42" s="17">
        <v>40</v>
      </c>
      <c r="B42" s="18">
        <v>-0.008149650535623396</v>
      </c>
      <c r="C42" s="18">
        <v>-0.03008373851482987</v>
      </c>
      <c r="F42" s="18">
        <v>-0.034798899939978506</v>
      </c>
      <c r="G42" s="18">
        <v>-0.08119539356271728</v>
      </c>
    </row>
    <row r="43" spans="1:7" ht="11.25">
      <c r="A43" s="17">
        <v>41</v>
      </c>
      <c r="B43" s="18">
        <v>-0.0031275482130019862</v>
      </c>
      <c r="C43" s="18">
        <v>-0.023166787668452267</v>
      </c>
      <c r="F43" s="18">
        <v>-0.036479831386773166</v>
      </c>
      <c r="G43" s="18">
        <v>-0.08355591780846282</v>
      </c>
    </row>
    <row r="44" spans="1:7" ht="11.25">
      <c r="A44" s="17">
        <v>42</v>
      </c>
      <c r="B44" s="18">
        <v>0.0055031231956898345</v>
      </c>
      <c r="C44" s="18">
        <v>-0.019150287765290253</v>
      </c>
      <c r="F44" s="18">
        <v>-0.03234779358421086</v>
      </c>
      <c r="G44" s="18">
        <v>-0.08069884137850987</v>
      </c>
    </row>
    <row r="45" spans="1:7" ht="11.25">
      <c r="A45" s="17">
        <v>43</v>
      </c>
      <c r="C45" s="18">
        <v>-0.015448221827113523</v>
      </c>
      <c r="F45" s="18">
        <v>-0.03020970290005442</v>
      </c>
      <c r="G45" s="18">
        <v>-0.08079132518299584</v>
      </c>
    </row>
    <row r="46" spans="1:7" ht="11.25">
      <c r="A46" s="17">
        <v>44</v>
      </c>
      <c r="C46" s="18">
        <v>-0.01554666549513083</v>
      </c>
      <c r="F46" s="18">
        <v>-0.028377071968784966</v>
      </c>
      <c r="G46" s="18">
        <v>-0.08328220769233176</v>
      </c>
    </row>
    <row r="47" spans="1:7" ht="11.25">
      <c r="A47" s="17">
        <v>45</v>
      </c>
      <c r="C47" s="18">
        <v>-0.013918900222571152</v>
      </c>
      <c r="F47" s="18">
        <v>-0.02647224101069594</v>
      </c>
      <c r="G47" s="18">
        <v>-0.08027901003301521</v>
      </c>
    </row>
    <row r="48" spans="1:7" ht="11.25">
      <c r="A48" s="17">
        <v>46</v>
      </c>
      <c r="C48" s="18">
        <v>-0.009310393367911196</v>
      </c>
      <c r="F48" s="18">
        <v>-0.024621367017903902</v>
      </c>
      <c r="G48" s="18">
        <v>-0.07793495401046968</v>
      </c>
    </row>
    <row r="49" spans="1:7" ht="11.25">
      <c r="A49" s="17">
        <v>47</v>
      </c>
      <c r="C49" s="18">
        <v>-0.004922924153027983</v>
      </c>
      <c r="F49" s="18">
        <v>-0.028472955867562304</v>
      </c>
      <c r="G49" s="18">
        <v>-0.07861088409115921</v>
      </c>
    </row>
    <row r="50" spans="1:7" ht="11.25">
      <c r="A50" s="17">
        <v>48</v>
      </c>
      <c r="C50" s="18">
        <v>-0.003676086408237982</v>
      </c>
      <c r="F50" s="18">
        <v>-0.01626592262612248</v>
      </c>
      <c r="G50" s="18">
        <v>-0.0767300996216208</v>
      </c>
    </row>
    <row r="51" spans="1:7" ht="11.25">
      <c r="A51" s="17">
        <v>49</v>
      </c>
      <c r="C51" s="18">
        <v>-0.0040139557303413296</v>
      </c>
      <c r="F51" s="18">
        <v>-0.013419145823011307</v>
      </c>
      <c r="G51" s="18">
        <v>-0.07140300294263183</v>
      </c>
    </row>
    <row r="52" spans="1:7" ht="11.25">
      <c r="A52" s="17">
        <v>50</v>
      </c>
      <c r="C52" s="18">
        <v>-0.017239160981312222</v>
      </c>
      <c r="F52" s="18">
        <v>-0.01082366550787773</v>
      </c>
      <c r="G52" s="18">
        <v>-0.07610957185703651</v>
      </c>
    </row>
    <row r="53" spans="1:7" ht="11.25">
      <c r="A53" s="17">
        <v>51</v>
      </c>
      <c r="C53" s="18">
        <v>-0.005722632096050769</v>
      </c>
      <c r="F53" s="18">
        <v>-0.008667908877890537</v>
      </c>
      <c r="G53" s="18">
        <v>-0.07303138825231154</v>
      </c>
    </row>
    <row r="54" spans="1:7" ht="11.25">
      <c r="A54" s="17">
        <v>52</v>
      </c>
      <c r="C54" s="18">
        <v>0.006227897873405728</v>
      </c>
      <c r="F54" s="18">
        <v>-0.002965634808671744</v>
      </c>
      <c r="G54" s="18">
        <v>-0.07241438095714044</v>
      </c>
    </row>
    <row r="55" spans="1:7" ht="11.25">
      <c r="A55" s="17">
        <v>53</v>
      </c>
      <c r="F55" s="18">
        <v>-0.0039349591413238155</v>
      </c>
      <c r="G55" s="18">
        <v>-0.0712154749959781</v>
      </c>
    </row>
    <row r="56" spans="1:7" ht="11.25">
      <c r="A56" s="17">
        <v>54</v>
      </c>
      <c r="F56" s="18">
        <v>-0.004512966395486962</v>
      </c>
      <c r="G56" s="18">
        <v>-0.06872330211245936</v>
      </c>
    </row>
    <row r="57" spans="1:7" ht="11.25">
      <c r="A57" s="17">
        <v>55</v>
      </c>
      <c r="F57" s="18">
        <v>-0.0002787975922267311</v>
      </c>
      <c r="G57" s="18">
        <v>-0.06915546091455411</v>
      </c>
    </row>
    <row r="58" spans="1:7" ht="11.25">
      <c r="A58" s="17">
        <v>56</v>
      </c>
      <c r="F58" s="18">
        <v>0.003227633671322918</v>
      </c>
      <c r="G58" s="18">
        <v>-0.06533444615177882</v>
      </c>
    </row>
    <row r="59" spans="1:7" ht="11.25">
      <c r="A59" s="17">
        <v>57</v>
      </c>
      <c r="G59" s="18">
        <v>-0.06767975679679579</v>
      </c>
    </row>
    <row r="60" spans="1:7" ht="11.25">
      <c r="A60" s="17">
        <v>58</v>
      </c>
      <c r="G60" s="18">
        <v>-0.0658956458669518</v>
      </c>
    </row>
    <row r="61" spans="1:7" ht="11.25">
      <c r="A61" s="17">
        <v>59</v>
      </c>
      <c r="G61" s="18">
        <v>-0.06492959003140963</v>
      </c>
    </row>
    <row r="62" spans="1:7" ht="11.25">
      <c r="A62" s="17">
        <v>60</v>
      </c>
      <c r="G62" s="18">
        <v>-0.059612870508241884</v>
      </c>
    </row>
    <row r="63" spans="1:7" ht="11.25">
      <c r="A63" s="17">
        <v>61</v>
      </c>
      <c r="G63" s="18">
        <v>-0.06153807536647392</v>
      </c>
    </row>
    <row r="64" spans="1:7" ht="11.25">
      <c r="A64" s="17">
        <v>62</v>
      </c>
      <c r="G64" s="18">
        <v>-0.05952429397703311</v>
      </c>
    </row>
    <row r="65" spans="1:7" ht="11.25">
      <c r="A65" s="17">
        <v>63</v>
      </c>
      <c r="G65" s="18">
        <v>-0.05807486923595184</v>
      </c>
    </row>
    <row r="66" spans="1:7" ht="11.25">
      <c r="A66" s="17">
        <v>64</v>
      </c>
      <c r="G66" s="18">
        <v>-0.057058487451109086</v>
      </c>
    </row>
    <row r="67" spans="1:7" ht="11.25">
      <c r="A67" s="17">
        <v>65</v>
      </c>
      <c r="G67" s="18">
        <v>-0.05413985365091184</v>
      </c>
    </row>
    <row r="68" spans="1:7" ht="11.25">
      <c r="A68" s="17">
        <v>66</v>
      </c>
      <c r="G68" s="18">
        <v>-0.05347322945889901</v>
      </c>
    </row>
    <row r="69" spans="1:7" ht="11.25">
      <c r="A69" s="17">
        <v>67</v>
      </c>
      <c r="G69" s="18">
        <v>-0.05064764222711451</v>
      </c>
    </row>
    <row r="70" spans="1:7" ht="11.25">
      <c r="A70" s="17">
        <v>68</v>
      </c>
      <c r="G70" s="18">
        <v>-0.04937411078013781</v>
      </c>
    </row>
    <row r="71" spans="1:7" ht="11.25">
      <c r="A71" s="17">
        <v>69</v>
      </c>
      <c r="G71" s="18">
        <v>-0.04404590405602118</v>
      </c>
    </row>
    <row r="72" spans="1:7" ht="11.25">
      <c r="A72" s="17">
        <v>70</v>
      </c>
      <c r="G72" s="18">
        <v>-0.04480235571763045</v>
      </c>
    </row>
    <row r="73" spans="1:7" ht="11.25">
      <c r="A73" s="17">
        <v>71</v>
      </c>
      <c r="G73" s="18">
        <v>-0.04255848037290576</v>
      </c>
    </row>
    <row r="74" spans="1:7" ht="11.25">
      <c r="A74" s="17">
        <v>72</v>
      </c>
      <c r="G74" s="18">
        <v>-0.03852961136030681</v>
      </c>
    </row>
    <row r="75" spans="1:7" ht="11.25">
      <c r="A75" s="17">
        <v>73</v>
      </c>
      <c r="G75" s="18">
        <v>-0.04156480468484056</v>
      </c>
    </row>
    <row r="76" spans="1:7" ht="11.25">
      <c r="A76" s="17">
        <v>74</v>
      </c>
      <c r="G76" s="18">
        <v>-0.03893809253744539</v>
      </c>
    </row>
    <row r="77" spans="1:7" ht="11.25">
      <c r="A77" s="17">
        <v>75</v>
      </c>
      <c r="G77" s="18">
        <v>-0.03862367763168828</v>
      </c>
    </row>
    <row r="78" spans="1:7" ht="11.25">
      <c r="A78" s="17">
        <v>76</v>
      </c>
      <c r="G78" s="18">
        <v>-0.03798313555116456</v>
      </c>
    </row>
    <row r="79" spans="1:7" ht="11.25">
      <c r="A79" s="17">
        <v>77</v>
      </c>
      <c r="G79" s="18">
        <v>-0.041372029507265845</v>
      </c>
    </row>
    <row r="80" spans="1:7" ht="11.25">
      <c r="A80" s="17">
        <v>78</v>
      </c>
      <c r="G80" s="18">
        <v>-0.03874608103451225</v>
      </c>
    </row>
    <row r="81" spans="1:7" ht="11.25">
      <c r="A81" s="17">
        <v>79</v>
      </c>
      <c r="G81" s="18">
        <v>-0.03717825622997968</v>
      </c>
    </row>
    <row r="82" spans="1:7" ht="11.25">
      <c r="A82" s="17">
        <v>80</v>
      </c>
      <c r="G82" s="18">
        <v>-0.032390207626795925</v>
      </c>
    </row>
    <row r="83" spans="1:7" ht="11.25">
      <c r="A83" s="17">
        <v>81</v>
      </c>
      <c r="G83" s="18">
        <v>-0.03727380564793895</v>
      </c>
    </row>
    <row r="84" spans="1:7" ht="11.25">
      <c r="A84" s="17">
        <v>82</v>
      </c>
      <c r="G84" s="18">
        <v>-0.03786313228503211</v>
      </c>
    </row>
    <row r="85" spans="1:7" ht="11.25">
      <c r="A85" s="17">
        <v>83</v>
      </c>
      <c r="G85" s="18">
        <v>-0.03370914135946621</v>
      </c>
    </row>
    <row r="86" spans="1:7" ht="11.25">
      <c r="A86" s="17">
        <v>84</v>
      </c>
      <c r="G86" s="18">
        <v>-0.03645185970560226</v>
      </c>
    </row>
    <row r="87" spans="1:7" ht="11.25">
      <c r="A87" s="17">
        <v>85</v>
      </c>
      <c r="G87" s="18">
        <v>-0.032576296796458105</v>
      </c>
    </row>
    <row r="88" spans="1:7" ht="11.25">
      <c r="A88" s="17">
        <v>86</v>
      </c>
      <c r="G88" s="18">
        <v>-0.032605595406834297</v>
      </c>
    </row>
    <row r="89" spans="1:7" ht="11.25">
      <c r="A89" s="17">
        <v>87</v>
      </c>
      <c r="G89" s="18">
        <v>-0.03558125155163139</v>
      </c>
    </row>
    <row r="90" spans="1:7" ht="11.25">
      <c r="A90" s="17">
        <v>88</v>
      </c>
      <c r="G90" s="18">
        <v>-0.0369455068871412</v>
      </c>
    </row>
    <row r="91" spans="1:7" ht="11.25">
      <c r="A91" s="17">
        <v>89</v>
      </c>
      <c r="G91" s="18">
        <v>-0.0369382653329424</v>
      </c>
    </row>
    <row r="92" spans="1:7" ht="11.25">
      <c r="A92" s="17">
        <v>90</v>
      </c>
      <c r="G92" s="18">
        <v>-0.036421447128294065</v>
      </c>
    </row>
    <row r="93" spans="1:7" ht="11.25">
      <c r="A93" s="17">
        <v>91</v>
      </c>
      <c r="G93" s="18">
        <v>-0.03570407004733212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Barrdear</dc:creator>
  <cp:keywords/>
  <dc:description/>
  <cp:lastModifiedBy>hallas</cp:lastModifiedBy>
  <dcterms:created xsi:type="dcterms:W3CDTF">2009-02-10T23:30:14Z</dcterms:created>
  <dcterms:modified xsi:type="dcterms:W3CDTF">2009-02-11T17:03:13Z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